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2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drawings/drawing3.xml" ContentType="application/vnd.openxmlformats-officedocument.drawing+xml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drawings/drawing4.xml" ContentType="application/vnd.openxmlformats-officedocument.drawing+xml"/>
  <Override PartName="/xl/embeddings/oleObject19.bin" ContentType="application/vnd.openxmlformats-officedocument.oleObject"/>
  <Override PartName="/xl/drawings/drawing5.xml" ContentType="application/vnd.openxmlformats-officedocument.drawing+xml"/>
  <Override PartName="/xl/embeddings/oleObject20.bin" ContentType="application/vnd.openxmlformats-officedocument.oleObject"/>
  <Override PartName="/xl/drawings/drawing6.xml" ContentType="application/vnd.openxmlformats-officedocument.drawing+xml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drawings/drawing7.xml" ContentType="application/vnd.openxmlformats-officedocument.drawing+xml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drawings/drawing8.xml" ContentType="application/vnd.openxmlformats-officedocument.drawing+xml"/>
  <Override PartName="/xl/embeddings/oleObject25.bin" ContentType="application/vnd.openxmlformats-officedocument.oleObject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drawings/drawing10.xml" ContentType="application/vnd.openxmlformats-officedocument.drawing+xml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Рабочий стол\ПРАЙС\"/>
    </mc:Choice>
  </mc:AlternateContent>
  <xr:revisionPtr revIDLastSave="0" documentId="13_ncr:1_{C6E15882-E914-44D1-BC0A-08148AC4CDDF}" xr6:coauthVersionLast="47" xr6:coauthVersionMax="47" xr10:uidLastSave="{00000000-0000-0000-0000-000000000000}"/>
  <bookViews>
    <workbookView xWindow="-120" yWindow="-120" windowWidth="29040" windowHeight="15720" tabRatio="590" activeTab="3" xr2:uid="{00000000-000D-0000-FFFF-FFFF00000000}"/>
  </bookViews>
  <sheets>
    <sheet name="ТР.С" sheetId="27" r:id="rId1"/>
    <sheet name="отеч.сцепл." sheetId="26" r:id="rId2"/>
    <sheet name="Гибкие накладки" sheetId="22" r:id="rId3"/>
    <sheet name="отеч. дисковые" sheetId="1" r:id="rId4"/>
    <sheet name="отеч. бар. накладки" sheetId="4" r:id="rId5"/>
    <sheet name="комплекты бар.накл." sheetId="19" r:id="rId6"/>
    <sheet name="бар.накл.зарубеж." sheetId="11" r:id="rId7"/>
    <sheet name="прочие" sheetId="12" r:id="rId8"/>
    <sheet name="квадроциклы" sheetId="14" r:id="rId9"/>
    <sheet name="ТИИР-505" sheetId="17" r:id="rId10"/>
  </sheets>
  <definedNames>
    <definedName name="_xlnm.Print_Area" localSheetId="6">'бар.накл.зарубеж.'!$A$1:$M$61</definedName>
    <definedName name="_xlnm.Print_Area" localSheetId="4">'отеч. бар. накладки'!$A$1:$I$57</definedName>
    <definedName name="_xlnm.Print_Area" localSheetId="3">'отеч. дисковые'!$A$1:$I$60</definedName>
    <definedName name="_xlnm.Print_Area" localSheetId="1">'отеч.сцепл.'!$A$1:$J$46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2" l="1"/>
  <c r="E19" i="22"/>
  <c r="E20" i="22"/>
  <c r="E21" i="22"/>
  <c r="E22" i="22"/>
  <c r="F22" i="22" s="1"/>
  <c r="E23" i="22"/>
  <c r="F23" i="22" s="1"/>
  <c r="E24" i="22"/>
  <c r="F24" i="22" s="1"/>
  <c r="E25" i="22"/>
  <c r="E26" i="22"/>
  <c r="E27" i="22"/>
  <c r="E28" i="22"/>
  <c r="E29" i="22"/>
  <c r="F29" i="22" s="1"/>
  <c r="E30" i="22"/>
  <c r="F30" i="22" s="1"/>
  <c r="E31" i="22"/>
  <c r="F31" i="22" s="1"/>
  <c r="E32" i="22"/>
  <c r="F32" i="22" s="1"/>
  <c r="E33" i="22"/>
  <c r="F33" i="22" s="1"/>
  <c r="E17" i="22"/>
  <c r="F17" i="22" s="1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18" i="26"/>
  <c r="J19" i="26"/>
  <c r="J20" i="26"/>
  <c r="J21" i="26"/>
  <c r="J22" i="26"/>
  <c r="J23" i="26"/>
  <c r="J24" i="26"/>
  <c r="J25" i="26"/>
  <c r="J26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H56" i="4"/>
  <c r="I56" i="4" s="1"/>
  <c r="H44" i="4"/>
  <c r="I44" i="4" s="1"/>
  <c r="H38" i="4"/>
  <c r="I38" i="4" s="1"/>
  <c r="H33" i="4"/>
  <c r="I33" i="4" s="1"/>
  <c r="H30" i="4"/>
  <c r="I30" i="4" s="1"/>
  <c r="H27" i="4"/>
  <c r="I27" i="4" s="1"/>
  <c r="H25" i="4"/>
  <c r="I25" i="4" s="1"/>
  <c r="H21" i="4"/>
  <c r="I21" i="4" s="1"/>
  <c r="H20" i="12"/>
  <c r="I20" i="12" s="1"/>
  <c r="H21" i="12"/>
  <c r="I21" i="12" s="1"/>
  <c r="H22" i="12"/>
  <c r="I22" i="12" s="1"/>
  <c r="H23" i="12"/>
  <c r="I23" i="12" s="1"/>
  <c r="H24" i="12"/>
  <c r="I24" i="12" s="1"/>
  <c r="H25" i="12"/>
  <c r="I25" i="12" s="1"/>
  <c r="H26" i="12"/>
  <c r="I26" i="12" s="1"/>
  <c r="H27" i="12"/>
  <c r="I27" i="12" s="1"/>
  <c r="H19" i="12"/>
  <c r="I19" i="12" s="1"/>
  <c r="D30" i="12"/>
  <c r="C31" i="12"/>
  <c r="D31" i="12" s="1"/>
  <c r="C32" i="12"/>
  <c r="D32" i="12" s="1"/>
  <c r="C33" i="12"/>
  <c r="D33" i="12" s="1"/>
  <c r="C30" i="12"/>
  <c r="H57" i="1"/>
  <c r="I57" i="1" s="1"/>
  <c r="F44" i="22"/>
  <c r="F43" i="22"/>
  <c r="F42" i="22"/>
  <c r="F36" i="22"/>
  <c r="F37" i="22"/>
  <c r="F38" i="22"/>
  <c r="F39" i="22"/>
  <c r="F40" i="22"/>
  <c r="F41" i="22"/>
  <c r="F35" i="22"/>
  <c r="F28" i="22"/>
  <c r="F27" i="22"/>
  <c r="F26" i="22"/>
  <c r="F25" i="22"/>
  <c r="F21" i="22"/>
  <c r="F20" i="22"/>
  <c r="F19" i="22"/>
  <c r="F18" i="22"/>
  <c r="H48" i="19"/>
  <c r="H49" i="19"/>
  <c r="H47" i="19"/>
  <c r="L23" i="17"/>
  <c r="L24" i="17"/>
  <c r="L22" i="17"/>
  <c r="L19" i="17"/>
  <c r="L29" i="17"/>
  <c r="L30" i="17"/>
  <c r="L31" i="17"/>
  <c r="L28" i="17"/>
  <c r="L26" i="17"/>
  <c r="L27" i="17"/>
  <c r="L25" i="17"/>
  <c r="L21" i="17"/>
  <c r="I34" i="1"/>
  <c r="H51" i="1"/>
  <c r="H27" i="1"/>
  <c r="I27" i="1" s="1"/>
  <c r="H28" i="1"/>
  <c r="I28" i="1" s="1"/>
  <c r="H32" i="1"/>
  <c r="I32" i="1" s="1"/>
  <c r="H33" i="1"/>
  <c r="I33" i="1" s="1"/>
  <c r="H34" i="1"/>
  <c r="H25" i="1"/>
  <c r="H24" i="1"/>
  <c r="H23" i="1"/>
  <c r="H40" i="1"/>
  <c r="I40" i="1" s="1"/>
  <c r="H41" i="1"/>
  <c r="I41" i="1" s="1"/>
  <c r="H43" i="1"/>
  <c r="I43" i="1" s="1"/>
  <c r="H44" i="1"/>
  <c r="I44" i="1" s="1"/>
  <c r="H48" i="1"/>
  <c r="I48" i="1" s="1"/>
  <c r="S37" i="1"/>
  <c r="H37" i="1" s="1"/>
  <c r="I37" i="1" s="1"/>
  <c r="S38" i="1"/>
  <c r="H38" i="1" s="1"/>
  <c r="I38" i="1" s="1"/>
  <c r="S39" i="1"/>
  <c r="H39" i="1" s="1"/>
  <c r="I39" i="1" s="1"/>
  <c r="S40" i="1"/>
  <c r="S41" i="1"/>
  <c r="S42" i="1"/>
  <c r="H42" i="1" s="1"/>
  <c r="I42" i="1" s="1"/>
  <c r="S43" i="1"/>
  <c r="S44" i="1"/>
  <c r="S45" i="1"/>
  <c r="H45" i="1" s="1"/>
  <c r="I45" i="1" s="1"/>
  <c r="S46" i="1"/>
  <c r="H46" i="1" s="1"/>
  <c r="I46" i="1" s="1"/>
  <c r="S47" i="1"/>
  <c r="H47" i="1" s="1"/>
  <c r="I47" i="1" s="1"/>
  <c r="S48" i="1"/>
  <c r="S36" i="1"/>
  <c r="H36" i="1"/>
  <c r="S26" i="1"/>
  <c r="H26" i="1" s="1"/>
  <c r="I26" i="1" s="1"/>
  <c r="S27" i="1"/>
  <c r="S28" i="1"/>
  <c r="S29" i="1"/>
  <c r="H29" i="1" s="1"/>
  <c r="I29" i="1" s="1"/>
  <c r="S30" i="1"/>
  <c r="H30" i="1" s="1"/>
  <c r="I30" i="1" s="1"/>
  <c r="S31" i="1"/>
  <c r="H31" i="1" s="1"/>
  <c r="I31" i="1" s="1"/>
  <c r="S25" i="1"/>
  <c r="S22" i="1"/>
  <c r="H22" i="1" s="1"/>
  <c r="S21" i="1"/>
  <c r="H21" i="1" s="1"/>
  <c r="S51" i="1"/>
  <c r="S50" i="1"/>
  <c r="H50" i="1" s="1"/>
  <c r="S54" i="1"/>
  <c r="H54" i="1" s="1"/>
  <c r="S55" i="1"/>
  <c r="H55" i="1" s="1"/>
  <c r="I55" i="1" s="1"/>
  <c r="S53" i="1"/>
  <c r="H53" i="1" s="1"/>
  <c r="N53" i="1"/>
  <c r="N54" i="1"/>
  <c r="N55" i="1"/>
  <c r="C55" i="1" s="1"/>
  <c r="D55" i="1" s="1"/>
  <c r="N56" i="1"/>
  <c r="C56" i="1" s="1"/>
  <c r="D56" i="1" s="1"/>
  <c r="N57" i="1"/>
  <c r="C57" i="1" s="1"/>
  <c r="D57" i="1" s="1"/>
  <c r="N52" i="1"/>
  <c r="N49" i="1"/>
  <c r="N44" i="1"/>
  <c r="N46" i="1"/>
  <c r="N42" i="1"/>
  <c r="N31" i="1"/>
  <c r="N32" i="1"/>
  <c r="N33" i="1"/>
  <c r="N34" i="1"/>
  <c r="N35" i="1"/>
  <c r="N36" i="1"/>
  <c r="N38" i="1"/>
  <c r="N30" i="1"/>
  <c r="N25" i="1"/>
  <c r="N26" i="1"/>
  <c r="N27" i="1"/>
  <c r="N24" i="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7" i="11"/>
  <c r="Z48" i="11"/>
  <c r="Z49" i="11"/>
  <c r="Z50" i="11"/>
  <c r="Z51" i="11"/>
  <c r="Z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18" i="11"/>
  <c r="H32" i="4"/>
  <c r="H29" i="4"/>
  <c r="H20" i="4"/>
  <c r="H24" i="4"/>
  <c r="H26" i="4"/>
  <c r="H37" i="4"/>
  <c r="H43" i="4"/>
  <c r="H29" i="12"/>
  <c r="I29" i="12" s="1"/>
  <c r="H30" i="12"/>
  <c r="I30" i="12" s="1"/>
  <c r="N27" i="12"/>
  <c r="N26" i="12"/>
  <c r="N24" i="12"/>
  <c r="C24" i="12" s="1"/>
  <c r="N20" i="12"/>
  <c r="N21" i="12"/>
  <c r="N22" i="12"/>
  <c r="N19" i="12"/>
  <c r="R37" i="19"/>
  <c r="R39" i="19"/>
  <c r="R41" i="19"/>
  <c r="R43" i="19"/>
  <c r="R45" i="19"/>
  <c r="R35" i="19"/>
  <c r="G41" i="19" l="1"/>
  <c r="G38" i="19"/>
  <c r="G37" i="19"/>
  <c r="G34" i="19"/>
  <c r="R33" i="19"/>
  <c r="G33" i="19" s="1"/>
  <c r="R31" i="19"/>
  <c r="G30" i="19" s="1"/>
  <c r="R29" i="19"/>
  <c r="G29" i="19" s="1"/>
  <c r="R27" i="19"/>
  <c r="G26" i="19" s="1"/>
  <c r="R25" i="19"/>
  <c r="G25" i="19" s="1"/>
  <c r="R23" i="19"/>
  <c r="G23" i="19"/>
  <c r="R21" i="19"/>
  <c r="G21" i="19" s="1"/>
  <c r="R19" i="19"/>
  <c r="G19" i="19" s="1"/>
  <c r="G31" i="19"/>
  <c r="G42" i="19"/>
  <c r="G43" i="19"/>
  <c r="G44" i="19"/>
  <c r="G45" i="19"/>
  <c r="H45" i="19" s="1"/>
  <c r="G46" i="19"/>
  <c r="G20" i="19" l="1"/>
  <c r="G39" i="19"/>
  <c r="G40" i="19"/>
  <c r="G36" i="19"/>
  <c r="G32" i="19"/>
  <c r="G28" i="19"/>
  <c r="G27" i="19"/>
  <c r="G24" i="19"/>
  <c r="G22" i="19"/>
  <c r="C43" i="4" l="1"/>
  <c r="D43" i="4" s="1"/>
  <c r="C37" i="4"/>
  <c r="D37" i="4" s="1"/>
  <c r="C38" i="4"/>
  <c r="D38" i="4" s="1"/>
  <c r="C32" i="4"/>
  <c r="D32" i="4" s="1"/>
  <c r="C29" i="4"/>
  <c r="D29" i="4" s="1"/>
  <c r="C26" i="4"/>
  <c r="D26" i="4" s="1"/>
  <c r="C24" i="4"/>
  <c r="D24" i="4" s="1"/>
  <c r="C20" i="4"/>
  <c r="D20" i="4" s="1"/>
  <c r="H43" i="19" l="1"/>
  <c r="H41" i="19"/>
  <c r="C19" i="4" l="1"/>
  <c r="C27" i="12"/>
  <c r="C26" i="12"/>
  <c r="C20" i="12"/>
  <c r="C21" i="12"/>
  <c r="C22" i="12"/>
  <c r="C19" i="12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18" i="11"/>
  <c r="H22" i="4" l="1"/>
  <c r="H23" i="4"/>
  <c r="H28" i="4"/>
  <c r="H31" i="4"/>
  <c r="H34" i="4"/>
  <c r="H35" i="4"/>
  <c r="H36" i="4"/>
  <c r="H39" i="4"/>
  <c r="H40" i="4"/>
  <c r="H41" i="4"/>
  <c r="H42" i="4"/>
  <c r="H45" i="4"/>
  <c r="H46" i="4"/>
  <c r="H47" i="4"/>
  <c r="H48" i="4"/>
  <c r="H49" i="4"/>
  <c r="H50" i="4"/>
  <c r="H51" i="4"/>
  <c r="H52" i="4"/>
  <c r="H53" i="4"/>
  <c r="H54" i="4"/>
  <c r="H55" i="4"/>
  <c r="H19" i="4"/>
  <c r="C21" i="4"/>
  <c r="C22" i="4"/>
  <c r="C23" i="4"/>
  <c r="C25" i="4"/>
  <c r="C27" i="4"/>
  <c r="C28" i="4"/>
  <c r="C30" i="4"/>
  <c r="C31" i="4"/>
  <c r="C33" i="4"/>
  <c r="C34" i="4"/>
  <c r="C35" i="4"/>
  <c r="C36" i="4"/>
  <c r="C39" i="4"/>
  <c r="C40" i="4"/>
  <c r="C41" i="4"/>
  <c r="C42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24" i="1"/>
  <c r="D20" i="17" l="1"/>
  <c r="D21" i="17"/>
  <c r="D22" i="17"/>
  <c r="D23" i="17"/>
  <c r="D24" i="17"/>
  <c r="D25" i="17"/>
  <c r="D26" i="17"/>
  <c r="D27" i="17"/>
  <c r="D28" i="17"/>
  <c r="D19" i="17"/>
  <c r="C25" i="1"/>
  <c r="C26" i="1"/>
  <c r="C27" i="1"/>
  <c r="C28" i="1"/>
  <c r="C31" i="1"/>
  <c r="C32" i="1"/>
  <c r="C33" i="1"/>
  <c r="C34" i="1"/>
  <c r="C35" i="1"/>
  <c r="C36" i="1"/>
  <c r="C37" i="1"/>
  <c r="C30" i="1"/>
  <c r="C53" i="1"/>
  <c r="C54" i="1"/>
  <c r="C43" i="1"/>
  <c r="C45" i="1"/>
  <c r="C47" i="1"/>
  <c r="C49" i="1"/>
  <c r="C50" i="1"/>
  <c r="C41" i="1"/>
  <c r="C52" i="1"/>
  <c r="H39" i="19" l="1"/>
  <c r="H37" i="19"/>
  <c r="H35" i="19"/>
  <c r="H33" i="19"/>
  <c r="H31" i="19"/>
  <c r="H29" i="19"/>
  <c r="H27" i="19"/>
  <c r="H25" i="19"/>
  <c r="H23" i="19"/>
  <c r="H21" i="19"/>
  <c r="H19" i="19"/>
  <c r="D41" i="1" l="1"/>
  <c r="E20" i="14"/>
  <c r="E21" i="14"/>
  <c r="F21" i="14" s="1"/>
  <c r="E22" i="14"/>
  <c r="F22" i="14" s="1"/>
  <c r="E23" i="14"/>
  <c r="E24" i="14"/>
  <c r="F24" i="14" s="1"/>
  <c r="E25" i="14"/>
  <c r="F25" i="14" s="1"/>
  <c r="E26" i="14"/>
  <c r="F26" i="14" s="1"/>
  <c r="E27" i="14"/>
  <c r="E28" i="14"/>
  <c r="E29" i="14"/>
  <c r="F29" i="14" s="1"/>
  <c r="E30" i="14"/>
  <c r="F30" i="14" s="1"/>
  <c r="E31" i="14"/>
  <c r="F31" i="14" s="1"/>
  <c r="E19" i="14"/>
  <c r="F19" i="14" s="1"/>
  <c r="D29" i="17"/>
  <c r="E29" i="17" s="1"/>
  <c r="E23" i="17"/>
  <c r="E26" i="17"/>
  <c r="E27" i="17"/>
  <c r="E22" i="17"/>
  <c r="E21" i="17"/>
  <c r="E20" i="17"/>
  <c r="E19" i="17"/>
  <c r="M51" i="11"/>
  <c r="M19" i="11"/>
  <c r="M20" i="11"/>
  <c r="M21" i="11"/>
  <c r="M22" i="11"/>
  <c r="M23" i="11"/>
  <c r="M24" i="11"/>
  <c r="M25" i="11"/>
  <c r="M26" i="11"/>
  <c r="M27" i="11"/>
  <c r="M28" i="11"/>
  <c r="M29" i="11"/>
  <c r="M31" i="11"/>
  <c r="M32" i="11"/>
  <c r="M33" i="11"/>
  <c r="M35" i="11"/>
  <c r="M36" i="11"/>
  <c r="M37" i="11"/>
  <c r="M38" i="11"/>
  <c r="M39" i="11"/>
  <c r="M40" i="11"/>
  <c r="M41" i="11"/>
  <c r="M42" i="11"/>
  <c r="M43" i="11"/>
  <c r="M44" i="11"/>
  <c r="M45" i="11"/>
  <c r="M47" i="11"/>
  <c r="M48" i="11"/>
  <c r="M49" i="11"/>
  <c r="M18" i="11"/>
  <c r="F19" i="11"/>
  <c r="F20" i="11"/>
  <c r="F22" i="11"/>
  <c r="F23" i="11"/>
  <c r="F24" i="11"/>
  <c r="F26" i="11"/>
  <c r="F27" i="11"/>
  <c r="F28" i="11"/>
  <c r="F29" i="11"/>
  <c r="F30" i="11"/>
  <c r="F31" i="11"/>
  <c r="F32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18" i="11"/>
  <c r="I20" i="4"/>
  <c r="I22" i="4"/>
  <c r="I24" i="4"/>
  <c r="I26" i="4"/>
  <c r="I28" i="4"/>
  <c r="I32" i="4"/>
  <c r="I34" i="4"/>
  <c r="I36" i="4"/>
  <c r="I37" i="4"/>
  <c r="I39" i="4"/>
  <c r="I42" i="4"/>
  <c r="I43" i="4"/>
  <c r="I45" i="4"/>
  <c r="I47" i="4"/>
  <c r="I48" i="4"/>
  <c r="I49" i="4"/>
  <c r="I51" i="4"/>
  <c r="I52" i="4"/>
  <c r="I53" i="4"/>
  <c r="I55" i="4"/>
  <c r="D22" i="4"/>
  <c r="D23" i="4"/>
  <c r="D27" i="4"/>
  <c r="D28" i="4"/>
  <c r="D33" i="4"/>
  <c r="D34" i="4"/>
  <c r="D35" i="4"/>
  <c r="D39" i="4"/>
  <c r="D40" i="4"/>
  <c r="D42" i="4"/>
  <c r="D44" i="4"/>
  <c r="D45" i="4"/>
  <c r="D46" i="4"/>
  <c r="D47" i="4"/>
  <c r="D48" i="4"/>
  <c r="D51" i="4"/>
  <c r="D52" i="4"/>
  <c r="D55" i="4"/>
  <c r="D56" i="4"/>
  <c r="D19" i="4"/>
  <c r="I54" i="1"/>
  <c r="I53" i="1"/>
  <c r="I51" i="1"/>
  <c r="I50" i="1"/>
  <c r="I36" i="1"/>
  <c r="I21" i="1"/>
  <c r="I22" i="1"/>
  <c r="I24" i="1"/>
  <c r="I25" i="1"/>
  <c r="D52" i="1"/>
  <c r="D43" i="1"/>
  <c r="D45" i="1"/>
  <c r="D47" i="1"/>
  <c r="D49" i="1"/>
  <c r="D50" i="1"/>
  <c r="D31" i="1"/>
  <c r="D32" i="1"/>
  <c r="D33" i="1"/>
  <c r="D34" i="1"/>
  <c r="D35" i="1"/>
  <c r="D36" i="1"/>
  <c r="D37" i="1"/>
  <c r="D30" i="1"/>
  <c r="D25" i="1"/>
  <c r="D26" i="1"/>
  <c r="D27" i="1"/>
  <c r="D28" i="1"/>
  <c r="E24" i="17"/>
  <c r="E25" i="17"/>
  <c r="E28" i="17"/>
  <c r="I46" i="4"/>
  <c r="I50" i="4"/>
  <c r="I54" i="4"/>
  <c r="D24" i="12"/>
  <c r="F20" i="14"/>
  <c r="F23" i="14"/>
  <c r="F27" i="14"/>
  <c r="F28" i="14"/>
  <c r="D27" i="12"/>
  <c r="D26" i="12"/>
  <c r="D20" i="12"/>
  <c r="D21" i="12"/>
  <c r="D22" i="12"/>
  <c r="D19" i="12"/>
  <c r="M30" i="11"/>
  <c r="M34" i="11"/>
  <c r="M46" i="11"/>
  <c r="M50" i="11"/>
  <c r="F21" i="11"/>
  <c r="F25" i="11"/>
  <c r="F33" i="11"/>
  <c r="I23" i="4"/>
  <c r="I29" i="4"/>
  <c r="I31" i="4"/>
  <c r="I35" i="4"/>
  <c r="I40" i="4"/>
  <c r="I41" i="4"/>
  <c r="I19" i="4"/>
  <c r="D21" i="4"/>
  <c r="D25" i="4"/>
  <c r="D30" i="4"/>
  <c r="D31" i="4"/>
  <c r="D36" i="4"/>
  <c r="D41" i="4"/>
  <c r="D49" i="4"/>
  <c r="D50" i="4"/>
  <c r="D53" i="4"/>
  <c r="D54" i="4"/>
  <c r="D57" i="4"/>
  <c r="I23" i="1"/>
  <c r="D53" i="1"/>
  <c r="D54" i="1"/>
  <c r="D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ОПиМ</author>
  </authors>
  <commentList>
    <comment ref="A31" authorId="0" shapeId="0" xr:uid="{B7667309-E1CD-4946-8529-629B5286545C}">
      <text>
        <r>
          <rPr>
            <b/>
            <sz val="9"/>
            <color indexed="81"/>
            <rFont val="Tahoma"/>
            <family val="2"/>
            <charset val="204"/>
          </rPr>
          <t>ОПиМ: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1" authorId="0" shapeId="0" xr:uid="{621A4B54-B37B-43E3-80F8-6C2D4468A4BD}">
      <text>
        <r>
          <rPr>
            <b/>
            <sz val="9"/>
            <color indexed="81"/>
            <rFont val="Tahoma"/>
            <family val="2"/>
            <charset val="204"/>
          </rPr>
          <t>ОПиМ: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4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04"/>
          </rPr>
          <t>ОПиМ: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<sst xmlns="http://schemas.openxmlformats.org/spreadsheetml/2006/main" count="1779" uniqueCount="833">
  <si>
    <t>Продукция имеет правовую охрану на территории России.</t>
  </si>
  <si>
    <t>НАИМЕНОВАНИЕ ПРОДУКЦИИ</t>
  </si>
  <si>
    <t xml:space="preserve">ЦЕНА в руб. </t>
  </si>
  <si>
    <t>без НДС</t>
  </si>
  <si>
    <t>с НДС</t>
  </si>
  <si>
    <t>Безасбестовые диски тормозные армированные (шт.) </t>
  </si>
  <si>
    <t>ТР.А-082/082В</t>
  </si>
  <si>
    <t>Колодки класса «Стандарт»</t>
  </si>
  <si>
    <t>Колодки класса «Эконом»</t>
  </si>
  <si>
    <t>для автомобилей Москвич-2141</t>
  </si>
  <si>
    <t xml:space="preserve">412-3501090 (ТИИР-273) </t>
  </si>
  <si>
    <t>для автомобилей  Ока</t>
  </si>
  <si>
    <t>3160-3501090 (ТИИР-221)</t>
  </si>
  <si>
    <t>для автомобилей УАЗ</t>
  </si>
  <si>
    <t>для трамвая ТЗ-М</t>
  </si>
  <si>
    <t>для автомобилей ВАЗ – 2101-2107</t>
  </si>
  <si>
    <t>для автомобилей ВАЗ – 2121</t>
  </si>
  <si>
    <t>для автомобилей Газель, Волга-3110</t>
  </si>
  <si>
    <t>для автомобилей ЗИЛ-5301</t>
  </si>
  <si>
    <t>Колодки класса "Комфорт"</t>
  </si>
  <si>
    <t>для автомобилей Ока</t>
  </si>
  <si>
    <t>3302-3501170-05(ТИИР-295)</t>
  </si>
  <si>
    <t>для карьерных самосвалов БелаЗ</t>
  </si>
  <si>
    <t>для автомобилей ГАЗ-3310 Валдай</t>
  </si>
  <si>
    <t>1111-3502105</t>
  </si>
  <si>
    <t>2101-3502105</t>
  </si>
  <si>
    <t>2108-3502105</t>
  </si>
  <si>
    <t>для автомобилей ВАЗ</t>
  </si>
  <si>
    <t>для автомобилей Москвич</t>
  </si>
  <si>
    <t>3302-3502105-01</t>
  </si>
  <si>
    <t>для автобусов ПАЗ-3205,32053</t>
  </si>
  <si>
    <t>для трамвая</t>
  </si>
  <si>
    <t>50-4202056-А5</t>
  </si>
  <si>
    <t>85-4202056</t>
  </si>
  <si>
    <t>85-4202057</t>
  </si>
  <si>
    <t>Лента безасбестовая фрикционная вальцованная (шлифованная)</t>
  </si>
  <si>
    <t>для автомобилей Волга</t>
  </si>
  <si>
    <t>для автомобилей Газель</t>
  </si>
  <si>
    <t>для автомобилей Москвич, Волга</t>
  </si>
  <si>
    <t>для а/м Газель, Соболь, Волга</t>
  </si>
  <si>
    <t>для автомобилей ВАЗ 2101-2107</t>
  </si>
  <si>
    <t>для автомобилей Газель,Волга, Соболь</t>
  </si>
  <si>
    <t>Колодки класса «Элит»</t>
  </si>
  <si>
    <t>1111-3501080-05(ТИИР-295)</t>
  </si>
  <si>
    <t>для автомобилей ВАЗ-2123, Нива</t>
  </si>
  <si>
    <t>70-3502040-08</t>
  </si>
  <si>
    <t>для трактора МТЗ</t>
  </si>
  <si>
    <t>85-3502040-08</t>
  </si>
  <si>
    <t>ТР.А-113</t>
  </si>
  <si>
    <t>для автомобилей Газель-Next</t>
  </si>
  <si>
    <t>ПРИМЕНЕНИЕ</t>
  </si>
  <si>
    <t>3302-3501170-01(ТИИР-221)</t>
  </si>
  <si>
    <t>2101-3501090-60(ТИИР-260)</t>
  </si>
  <si>
    <t>2108-3501080-60(ТИИР-260)</t>
  </si>
  <si>
    <t>2110-3501080-60(ТИИР-260)</t>
  </si>
  <si>
    <t>2121-3501090-60(ТИИР-260)</t>
  </si>
  <si>
    <t>3302-3501170-60(ТИИР-260)</t>
  </si>
  <si>
    <t>5301-3501090-60(ТИИР-260)</t>
  </si>
  <si>
    <t>2123-3501090-05(ТИИР-295)</t>
  </si>
  <si>
    <t>2108-3501080-05(ТИИР-295)</t>
  </si>
  <si>
    <t>2101-3501090-05(ТИИР-295)</t>
  </si>
  <si>
    <t>150048 г. Ярославль, Московский проспект, 149, ИНН 7607001248,</t>
  </si>
  <si>
    <t>тел. (4852) 446234, 442560 – отдел продаж и маркетинга</t>
  </si>
  <si>
    <t>2217-3501170-05(ТИИР-295)</t>
  </si>
  <si>
    <t>7555В-3501190-02                (ТИИР-340)</t>
  </si>
  <si>
    <t>2123-3501090 (ТИИР-240)</t>
  </si>
  <si>
    <t>для автомобилей                ВАЗ 2108-2110, Самара,Калина,  Гранта,Приора</t>
  </si>
  <si>
    <t>для автомобилей ВАЗ-2121, Нива</t>
  </si>
  <si>
    <t>для а/м ОКА</t>
  </si>
  <si>
    <t>для автомобилей                   ВАЗ 2108-2110         Самара, Калина Калина 2             Гранта                Приора                          Датсун</t>
  </si>
  <si>
    <t>для а/м УАЗ</t>
  </si>
  <si>
    <t>для а/м Газель</t>
  </si>
  <si>
    <t>для авт ПАЗ-3204</t>
  </si>
  <si>
    <t>для а/м КрАЗ-260</t>
  </si>
  <si>
    <t>для а/м Урал</t>
  </si>
  <si>
    <t>для Икарус, ЛиАЗ</t>
  </si>
  <si>
    <t>приц к а/м КамАЗ</t>
  </si>
  <si>
    <t>№</t>
  </si>
  <si>
    <t>ТОЛЩИНА ДЕТАЛИ, ММ</t>
  </si>
  <si>
    <t>53205-3501105-41</t>
  </si>
  <si>
    <t>ТИИР-461</t>
  </si>
  <si>
    <t>17,5+0,5/13+0,5</t>
  </si>
  <si>
    <t>17,5+0,5/11+0,5</t>
  </si>
  <si>
    <t>53205-3501105-51</t>
  </si>
  <si>
    <t>17,5+0,5/12+0,5</t>
  </si>
  <si>
    <t>53205-3501105-01</t>
  </si>
  <si>
    <t>ТИИР-417</t>
  </si>
  <si>
    <t>53205-3501105-51-01</t>
  </si>
  <si>
    <t>17,5+05,/12+0,5</t>
  </si>
  <si>
    <t>6520-3501105-41</t>
  </si>
  <si>
    <t>18+0,5/13+0,5</t>
  </si>
  <si>
    <t>18+0,5/11+0,5</t>
  </si>
  <si>
    <t>6520-3501105-51</t>
  </si>
  <si>
    <t>18+0,5/14,5+0,5</t>
  </si>
  <si>
    <t>18+0,5/12,5+0,5</t>
  </si>
  <si>
    <t>6520-3501105</t>
  </si>
  <si>
    <t>6520-3501105-51-01</t>
  </si>
  <si>
    <t>для а/м ВАЗ</t>
  </si>
  <si>
    <t>накладка безасбестовая рычага                            тормоза лебедки лифта</t>
  </si>
  <si>
    <t>ПО 377.02.00.001</t>
  </si>
  <si>
    <t>для тепловоза ТЭ116, ТЭ10Л</t>
  </si>
  <si>
    <t>ТЭМЗ-35.30.124</t>
  </si>
  <si>
    <t>Колодки и накладки для прочих транспортных средств</t>
  </si>
  <si>
    <t>04.140.015</t>
  </si>
  <si>
    <t>для КПК-3000</t>
  </si>
  <si>
    <t>04.141.017</t>
  </si>
  <si>
    <t xml:space="preserve">для оборудования кирпичных заводов  </t>
  </si>
  <si>
    <t>СМК 376 01.10.002-01</t>
  </si>
  <si>
    <t>для кузнечно-прессового оборудования</t>
  </si>
  <si>
    <t>Накладки фрикционные, вкладыши, сектора безасбестовые  (шт.) </t>
  </si>
  <si>
    <t>* В случае заказа изделий  с отклонениями от номинального размера цена договорная</t>
  </si>
  <si>
    <t>ТР.МФ 003 (135х135х10мм) ТИИР-260</t>
  </si>
  <si>
    <t>ТР.МФ 002 (230х120х10 мм) ТИИР-260</t>
  </si>
  <si>
    <t>Материалы фрикционные безасбестовые  (шт.) *</t>
  </si>
  <si>
    <t>3302-3502090</t>
  </si>
  <si>
    <t>2108-3502090</t>
  </si>
  <si>
    <t>2101-3502090</t>
  </si>
  <si>
    <t>1111-3502090</t>
  </si>
  <si>
    <t>Безасбестовые  колодки с накладками в сборе для барабанных тормозов (шт.) </t>
  </si>
  <si>
    <t xml:space="preserve">КАМАЗ-53215, 65115                                           до 06.2013          </t>
  </si>
  <si>
    <t>КАМАЗ-53215, 65115                                      после 06.2013</t>
  </si>
  <si>
    <t xml:space="preserve">КАМАЗ-6520, 6560                                           до 06.2013          </t>
  </si>
  <si>
    <t xml:space="preserve">КАМАЗ-6520, 6560                                           после 06.2013          </t>
  </si>
  <si>
    <t>ЦЕНА в руб.</t>
  </si>
  <si>
    <t>МАТЕРИАЛ</t>
  </si>
  <si>
    <t xml:space="preserve">          150048 г. Ярославль, Московский проспект, 149, ИНН 7607001248,</t>
  </si>
  <si>
    <t xml:space="preserve">          тел. (4852) 446234, 442560 – отдел продаж и маркетинга</t>
  </si>
  <si>
    <t>Безасбестовые колодки дискового тормоза в оригинальной упаковке из микрогофрокартона с  антикоррозийным покрытием                            (комплект 4 шт.)</t>
  </si>
  <si>
    <t>Безасбестовые колодки дискового тормоза с полимерным антикоррозийным покрытием, с пружиной поджатия к суппорту в оригинальной упаковке из микрогофрокартона (комплект 4 шт.)</t>
  </si>
  <si>
    <t>2141-3502105</t>
  </si>
  <si>
    <t>для авт ПАЗ-3204 г.в. 06.2014</t>
  </si>
  <si>
    <t>Безасбестовые колодки дискового тормоза с  антикоррозийным покрытием (шт.)</t>
  </si>
  <si>
    <t>Т-3160-3501090-01       (ТИИР-297)</t>
  </si>
  <si>
    <t>для авт ПАЗ-3205 г.в. 2014</t>
  </si>
  <si>
    <t>для авт ПАЗ-3204 г.в. 2014</t>
  </si>
  <si>
    <t>для автомобилей ЗИЛ, автобусов ПАЗ-4234-4230 "Аврора", ПАЗ-32054,-32054-07,-32054-03 (мост РЗАА)</t>
  </si>
  <si>
    <t>для авт ПАЗ-3204 г.в. до 06.2014</t>
  </si>
  <si>
    <t>018.01-3341-013-01 н/св</t>
  </si>
  <si>
    <t>52642-3502106-10</t>
  </si>
  <si>
    <t xml:space="preserve">161.3502110-10 </t>
  </si>
  <si>
    <t>161.3502110-20</t>
  </si>
  <si>
    <t>16.3502110-01 н/св</t>
  </si>
  <si>
    <t xml:space="preserve">16.3502110 </t>
  </si>
  <si>
    <t>16.3502110-03</t>
  </si>
  <si>
    <t>231.3002110-10 н/св</t>
  </si>
  <si>
    <t>23.3002110-11ОН н/св</t>
  </si>
  <si>
    <t>53-3502105-21 н/св</t>
  </si>
  <si>
    <t xml:space="preserve">4331-3502105-11 н/св                </t>
  </si>
  <si>
    <t xml:space="preserve">4331-3502105-10 </t>
  </si>
  <si>
    <t>4421-3502105-21 н/св</t>
  </si>
  <si>
    <t xml:space="preserve">4421-3502105-20 </t>
  </si>
  <si>
    <t>5301-3502105 н/св</t>
  </si>
  <si>
    <t>5336-3501105 н/св</t>
  </si>
  <si>
    <t xml:space="preserve">64226-3501105 </t>
  </si>
  <si>
    <t>5440-3501105-06 н/св</t>
  </si>
  <si>
    <t xml:space="preserve">5440-3501105 </t>
  </si>
  <si>
    <t>5440-3502105-06 н/св</t>
  </si>
  <si>
    <t xml:space="preserve">5440-3502105 </t>
  </si>
  <si>
    <t>7540-3501105 н/св</t>
  </si>
  <si>
    <t>7548-3501105 н/св</t>
  </si>
  <si>
    <t xml:space="preserve">53205-3501105-01 </t>
  </si>
  <si>
    <t xml:space="preserve">6520-3501106 н/св </t>
  </si>
  <si>
    <t xml:space="preserve">6520-3501105 </t>
  </si>
  <si>
    <t>260-3501105 н/св</t>
  </si>
  <si>
    <t>6505-3502105 н/св</t>
  </si>
  <si>
    <t>375-3507020-03-01 н/св</t>
  </si>
  <si>
    <t xml:space="preserve">55571-3501105-10 н/св                    </t>
  </si>
  <si>
    <t>55571Х-3501105-01 н/св</t>
  </si>
  <si>
    <t>605.09.92.180 н/св</t>
  </si>
  <si>
    <t>605.09.92.180Д н/св</t>
  </si>
  <si>
    <t>677-3501105-02 н/св</t>
  </si>
  <si>
    <t>9908.003501.105-01 н/св</t>
  </si>
  <si>
    <t>Накладки дискового тормоза с колодкой в сборе.</t>
  </si>
  <si>
    <t>Прочая продукция.</t>
  </si>
  <si>
    <t>53205-3501106-51 н/св</t>
  </si>
  <si>
    <t>6520-3501106-51</t>
  </si>
  <si>
    <t>для а/м СуперМАЗ, Татра Т-815</t>
  </si>
  <si>
    <t xml:space="preserve">для автомобилей БелАЗ-7540,7548 </t>
  </si>
  <si>
    <t>для а/м Урал до 2009 г.в.</t>
  </si>
  <si>
    <t>для а/м Урал с 2009 г.в.</t>
  </si>
  <si>
    <t xml:space="preserve">для Икарус,ПАЗ,Аврора, КАВЗ </t>
  </si>
  <si>
    <t>для автобусов ЛиАЗ</t>
  </si>
  <si>
    <t>для ВОМ трактора Беларусь</t>
  </si>
  <si>
    <t>для ЗИЛ"Бычок"</t>
  </si>
  <si>
    <t>5440-3501105</t>
  </si>
  <si>
    <t>5440-3502105</t>
  </si>
  <si>
    <t>В комплект входят накладки в количестве 8 шт., из расчета на одну ось автомобиля.</t>
  </si>
  <si>
    <t>Накладки не требуют дополнительной обработки и пригодны для установки в условиях эксплуатации.</t>
  </si>
  <si>
    <t>для грузовых автомобилей и автобусов зарубежного производства</t>
  </si>
  <si>
    <t>Номер по каталогу</t>
  </si>
  <si>
    <t>Номер по WVA</t>
  </si>
  <si>
    <t>Применение</t>
  </si>
  <si>
    <t>Размеры</t>
  </si>
  <si>
    <r>
      <t>В, H,  H</t>
    </r>
    <r>
      <rPr>
        <b/>
        <sz val="9"/>
        <color theme="1"/>
        <rFont val="Times New Roman"/>
        <family val="1"/>
        <charset val="204"/>
      </rPr>
      <t>1/Н2, Lвн., Dнар</t>
    </r>
  </si>
  <si>
    <t>ТР.B-051-01</t>
  </si>
  <si>
    <t>180*18,0/15,0*190*419</t>
  </si>
  <si>
    <t>ТР.B-077-01</t>
  </si>
  <si>
    <t xml:space="preserve"> Mercedes, MAN</t>
  </si>
  <si>
    <t>160*18,0/8,0*218*410</t>
  </si>
  <si>
    <t>ТР.B-052-01</t>
  </si>
  <si>
    <t xml:space="preserve"> International</t>
  </si>
  <si>
    <t>180*18,0/11,5*190*419</t>
  </si>
  <si>
    <t>ТР.B-078-01</t>
  </si>
  <si>
    <t>220*18,0/15,5*180*410</t>
  </si>
  <si>
    <t>ТР.B-053-01</t>
  </si>
  <si>
    <t>254*19,0/11,5*194*394</t>
  </si>
  <si>
    <t>ТР.B-079-01</t>
  </si>
  <si>
    <t>220*18,0/8,0*218*410</t>
  </si>
  <si>
    <t>ТР.B-054-01</t>
  </si>
  <si>
    <t>254*19,0/14,5*148*394</t>
  </si>
  <si>
    <t>ТР.B-080-01</t>
  </si>
  <si>
    <t xml:space="preserve"> Mercedes, MAN, Saviem</t>
  </si>
  <si>
    <t>140*17,0/12,0*178*410</t>
  </si>
  <si>
    <t>ТР.B-055-01</t>
  </si>
  <si>
    <t xml:space="preserve"> Mercedes</t>
  </si>
  <si>
    <t>100*17,0/12,0*178*410</t>
  </si>
  <si>
    <t>ТР.B-081-01</t>
  </si>
  <si>
    <t xml:space="preserve"> Mercedes, MAN, Hanomag, Saviem</t>
  </si>
  <si>
    <t>160*17,0/12,0*178*410</t>
  </si>
  <si>
    <t>ТР.B-056-01</t>
  </si>
  <si>
    <t xml:space="preserve"> Hanomag, Magirus, Mercedes, MAN</t>
  </si>
  <si>
    <t>180*17,0/12,0178*410</t>
  </si>
  <si>
    <t>ТР.B-082-01</t>
  </si>
  <si>
    <t xml:space="preserve"> Mercedes, MAN,</t>
  </si>
  <si>
    <t>220*17,0/12,0*178*410</t>
  </si>
  <si>
    <t>ТР.B-058-01</t>
  </si>
  <si>
    <t>120*17,0/12,0178*410</t>
  </si>
  <si>
    <t>ТР.B-083-01</t>
  </si>
  <si>
    <t xml:space="preserve"> TAM</t>
  </si>
  <si>
    <t>200*20,0/14,5*205*410</t>
  </si>
  <si>
    <t>ТР.B-060-01</t>
  </si>
  <si>
    <t>140*18,0/15,5*180*410</t>
  </si>
  <si>
    <t>ТР.B-084-01</t>
  </si>
  <si>
    <t>22020,0/14,5*205*434</t>
  </si>
  <si>
    <t>ТР.B-061-01</t>
  </si>
  <si>
    <t>140*18,0/8,0*218*410</t>
  </si>
  <si>
    <t>ТР.В-085-01(318)</t>
  </si>
  <si>
    <t xml:space="preserve"> SAE (Dupiller), Cazenave, Kaiser, Lohr</t>
  </si>
  <si>
    <t>125*10*318*305</t>
  </si>
  <si>
    <t>ТР.В-062-01(249)</t>
  </si>
  <si>
    <t xml:space="preserve"> Perrot, Iveco</t>
  </si>
  <si>
    <t>100*14,5*249*325</t>
  </si>
  <si>
    <t>ТР.В-087-01(318)</t>
  </si>
  <si>
    <t xml:space="preserve"> Adige</t>
  </si>
  <si>
    <t>140*10*318*320</t>
  </si>
  <si>
    <t>ТР.В-062-01(251)</t>
  </si>
  <si>
    <t>Perrot</t>
  </si>
  <si>
    <t>100*14,5*251*325</t>
  </si>
  <si>
    <t>ТР.В-089-01(297)</t>
  </si>
  <si>
    <t xml:space="preserve"> Cazenave, Kaizer, SAE (Dupiller)</t>
  </si>
  <si>
    <t>180*9,8*297*305</t>
  </si>
  <si>
    <t>ТР.В-062-01(288)</t>
  </si>
  <si>
    <t>100*14,5*288*325</t>
  </si>
  <si>
    <t>ТР.В-090-01(297)</t>
  </si>
  <si>
    <t xml:space="preserve"> BPW, Kassbohrer, SAE (Sauer)</t>
  </si>
  <si>
    <t>200*9,8*297*300</t>
  </si>
  <si>
    <t>ТР.В-062-01(301)</t>
  </si>
  <si>
    <t xml:space="preserve"> DAF, MAN</t>
  </si>
  <si>
    <t>100*14,5*301*325</t>
  </si>
  <si>
    <t>ТР.В-091-01</t>
  </si>
  <si>
    <t>–</t>
  </si>
  <si>
    <t>для автобуса Богдан</t>
  </si>
  <si>
    <t>120*10*318*320</t>
  </si>
  <si>
    <t>ТР.В-063-01(210)</t>
  </si>
  <si>
    <t xml:space="preserve"> DAF, Iveco, Nissan, Volvo, Renault /RVI</t>
  </si>
  <si>
    <t>120*14,5*210*325</t>
  </si>
  <si>
    <t>ТР.В-093-01</t>
  </si>
  <si>
    <t>-</t>
  </si>
  <si>
    <t>220*16,5*196*412</t>
  </si>
  <si>
    <t>ТР.В-063-01(249)</t>
  </si>
  <si>
    <t xml:space="preserve"> Iveco, Perrot, Jogo (Zastava)</t>
  </si>
  <si>
    <t>120*14,5*249*325</t>
  </si>
  <si>
    <t>ТР.В-094</t>
  </si>
  <si>
    <t>для автобусов Golden Dragon, Higer</t>
  </si>
  <si>
    <t>150*15*187*400</t>
  </si>
  <si>
    <t>ТР.В-063-01(251)</t>
  </si>
  <si>
    <t xml:space="preserve"> DAF, Iveco, Nissan</t>
  </si>
  <si>
    <t>120*14,5*251*325</t>
  </si>
  <si>
    <t>ТР.В-095</t>
  </si>
  <si>
    <t>для автобусов HYUNDAI COUNTI</t>
  </si>
  <si>
    <t>85*9.0*147*303</t>
  </si>
  <si>
    <t>ТР.В-063-01(288)</t>
  </si>
  <si>
    <t xml:space="preserve"> DAF, Nissan, Perrot, Jogo (Zastava)</t>
  </si>
  <si>
    <t>120*14,5*288*325</t>
  </si>
  <si>
    <t>ТР.B-098-01</t>
  </si>
  <si>
    <t>для прицепа к автомобилю BPW</t>
  </si>
  <si>
    <t>200*18,0/12,0*160*360</t>
  </si>
  <si>
    <t>ТР.В-064-01(210)</t>
  </si>
  <si>
    <t xml:space="preserve"> DAF, Iveco, Renault /RVI, Volvo</t>
  </si>
  <si>
    <t>150*14,5*210*325</t>
  </si>
  <si>
    <t>ТР.B-099-01</t>
  </si>
  <si>
    <t xml:space="preserve"> BPW (низкорамные)</t>
  </si>
  <si>
    <t>200*20,0/14,0*145*300</t>
  </si>
  <si>
    <t>ТР.В-064-01(249)</t>
  </si>
  <si>
    <t xml:space="preserve"> DAF, Iveco, MAN, Renault /RVI</t>
  </si>
  <si>
    <t>150*14,5*249*325</t>
  </si>
  <si>
    <t>ТР.B-100-01</t>
  </si>
  <si>
    <t xml:space="preserve"> Volvo FH-12(I)</t>
  </si>
  <si>
    <t>175*18,0/13,0*176*410</t>
  </si>
  <si>
    <t>ТР.В-064-01(251)</t>
  </si>
  <si>
    <t xml:space="preserve"> DAF, MAN, Perrot, Auwarter</t>
  </si>
  <si>
    <t>150*14,5*251*325</t>
  </si>
  <si>
    <t>ТР.B-101-01</t>
  </si>
  <si>
    <t xml:space="preserve"> Volvo FH-12(II)</t>
  </si>
  <si>
    <t>200*18,0/13,0*176*410</t>
  </si>
  <si>
    <t>ТР.В-064-01(301)</t>
  </si>
  <si>
    <t>150*14,5*301*325</t>
  </si>
  <si>
    <t>ТР.B-102-01</t>
  </si>
  <si>
    <t>19940-19068</t>
  </si>
  <si>
    <t xml:space="preserve">  Volvo</t>
  </si>
  <si>
    <t>225*18,0/13,0*176*410</t>
  </si>
  <si>
    <t>ТР.В-065-01(248)</t>
  </si>
  <si>
    <t xml:space="preserve"> Iveco, Steyr</t>
  </si>
  <si>
    <t>140*14,5*248*325</t>
  </si>
  <si>
    <t>ТР.B-103-01</t>
  </si>
  <si>
    <t>200*18,0/9,5*188*360</t>
  </si>
  <si>
    <t>ТР.В-065-01(288)</t>
  </si>
  <si>
    <t>для автомобилей Iveco</t>
  </si>
  <si>
    <t>140*14,5*288*325</t>
  </si>
  <si>
    <t>ТР.B-104-01</t>
  </si>
  <si>
    <t xml:space="preserve"> Volvo F-10(I)</t>
  </si>
  <si>
    <t>203*19,0/11,5*194*394</t>
  </si>
  <si>
    <t>ТР.В-066-01(249)</t>
  </si>
  <si>
    <t xml:space="preserve"> Iveco, Perrot, Steyr</t>
  </si>
  <si>
    <t>160*14,5*249*325</t>
  </si>
  <si>
    <t>ТР.B-105-01</t>
  </si>
  <si>
    <t xml:space="preserve"> Volvo F-10(II)</t>
  </si>
  <si>
    <t>203*19,0/14,5*148*394</t>
  </si>
  <si>
    <t>ТР.В-066-01(288)</t>
  </si>
  <si>
    <t>160*14,5*288*325</t>
  </si>
  <si>
    <t>ТР.B-106-01</t>
  </si>
  <si>
    <t>Fruehauf, BPW</t>
  </si>
  <si>
    <t>180*17,5/10,5*204*420</t>
  </si>
  <si>
    <t>ТР.В-067-01(318)</t>
  </si>
  <si>
    <t xml:space="preserve"> Avia (Czech), Renault /RVI</t>
  </si>
  <si>
    <t>45*10*318*305</t>
  </si>
  <si>
    <t>ТР.B-107-01</t>
  </si>
  <si>
    <t>для п/прицепа к автомобилю Kaiser, Fruehauf, BPW  и др.</t>
  </si>
  <si>
    <t>200*17,5/10,5*204*420</t>
  </si>
  <si>
    <t>ТР.В-069-01(297)</t>
  </si>
  <si>
    <t>70*9,8*297*300</t>
  </si>
  <si>
    <t>ТР.B-108-01</t>
  </si>
  <si>
    <t xml:space="preserve"> DAF</t>
  </si>
  <si>
    <t>178*18,5/10,0*209*419</t>
  </si>
  <si>
    <t>ТР.В-070-01(318)</t>
  </si>
  <si>
    <t xml:space="preserve"> Bedford, Iveco,  Renault /RVI</t>
  </si>
  <si>
    <t>75*10*318*305</t>
  </si>
  <si>
    <t>ТР.B-109-01</t>
  </si>
  <si>
    <t>178*18,5/14,5*205*419</t>
  </si>
  <si>
    <t>ТР.В-071-01(328)</t>
  </si>
  <si>
    <t xml:space="preserve"> Iveco</t>
  </si>
  <si>
    <t>80*7,5*328*325</t>
  </si>
  <si>
    <t>ТР.B-110-01</t>
  </si>
  <si>
    <t>152*18,5/10,0*209*419</t>
  </si>
  <si>
    <t>ТР.В-072-01(297)</t>
  </si>
  <si>
    <t>80*9,8*297*305</t>
  </si>
  <si>
    <t>ТР.B-111-01</t>
  </si>
  <si>
    <t>152*18,5/14,5*205*419</t>
  </si>
  <si>
    <t>ТР.В-073-01(297)</t>
  </si>
  <si>
    <t>90*9,8*297*300</t>
  </si>
  <si>
    <t>ТР.В-115-01</t>
  </si>
  <si>
    <t xml:space="preserve"> Honda, для автобусов НЕФАЗ мосты РАБА</t>
  </si>
  <si>
    <t>180*20,0/17*187*420</t>
  </si>
  <si>
    <t>ТР.В-074-01(318)</t>
  </si>
  <si>
    <t xml:space="preserve"> DAF, Iveco, Volvo, Renault /RVI</t>
  </si>
  <si>
    <t>100*10*318*310</t>
  </si>
  <si>
    <t>ТР.В-117-01</t>
  </si>
  <si>
    <t xml:space="preserve"> Honda</t>
  </si>
  <si>
    <t>220*17,5*185</t>
  </si>
  <si>
    <t>ТР.В-075-01(297)</t>
  </si>
  <si>
    <t xml:space="preserve"> BPW, Knott, Warsteiner</t>
  </si>
  <si>
    <t>120*9,8*297*300</t>
  </si>
  <si>
    <t>ТР.В-118-01</t>
  </si>
  <si>
    <t>179*17,5*185</t>
  </si>
  <si>
    <t>ТР.B-076-01</t>
  </si>
  <si>
    <t>160*18,0/15,5*180*410</t>
  </si>
  <si>
    <t>ТР.В-123</t>
  </si>
  <si>
    <t>для автобусов Higer</t>
  </si>
  <si>
    <t>180*14*181*398</t>
  </si>
  <si>
    <r>
      <rPr>
        <b/>
        <u/>
        <sz val="10"/>
        <color theme="1"/>
        <rFont val="Times New Roman"/>
        <family val="1"/>
        <charset val="204"/>
      </rPr>
      <t xml:space="preserve">ВНИМАНИЕ! </t>
    </r>
    <r>
      <rPr>
        <b/>
        <sz val="10"/>
        <color theme="1"/>
        <rFont val="Times New Roman"/>
        <family val="1"/>
        <charset val="204"/>
      </rPr>
      <t xml:space="preserve">  По желанию клиента возможен заказ на поставку указанных изделий без наружной обработки для самостоятельной расточки под ремонтные размеры (по согласованной цене).</t>
    </r>
  </si>
  <si>
    <t>В - ширина накладки, мм</t>
  </si>
  <si>
    <t xml:space="preserve">Н - толщина равнотолщинной накладки, мм, </t>
  </si>
  <si>
    <r>
      <t>Н</t>
    </r>
    <r>
      <rPr>
        <b/>
        <vertAlign val="subscript"/>
        <sz val="10"/>
        <color theme="1"/>
        <rFont val="Times New Roman"/>
        <family val="1"/>
        <charset val="204"/>
      </rPr>
      <t>1</t>
    </r>
    <r>
      <rPr>
        <b/>
        <sz val="10"/>
        <color theme="1"/>
        <rFont val="Times New Roman"/>
        <family val="1"/>
        <charset val="204"/>
      </rPr>
      <t xml:space="preserve"> - толщина тонкого конца серповидной накладки, мм</t>
    </r>
  </si>
  <si>
    <r>
      <t>Н</t>
    </r>
    <r>
      <rPr>
        <b/>
        <vertAlign val="subscript"/>
        <sz val="10"/>
        <color theme="1"/>
        <rFont val="Times New Roman"/>
        <family val="1"/>
        <charset val="204"/>
      </rPr>
      <t>2</t>
    </r>
    <r>
      <rPr>
        <b/>
        <sz val="10"/>
        <color theme="1"/>
        <rFont val="Times New Roman"/>
        <family val="1"/>
        <charset val="204"/>
      </rPr>
      <t xml:space="preserve"> - толщина толстого конца серповидной накладки, мм</t>
    </r>
  </si>
  <si>
    <r>
      <t>L</t>
    </r>
    <r>
      <rPr>
        <b/>
        <vertAlign val="subscript"/>
        <sz val="10"/>
        <color theme="1"/>
        <rFont val="Times New Roman"/>
        <family val="1"/>
        <charset val="204"/>
      </rPr>
      <t xml:space="preserve">вн </t>
    </r>
    <r>
      <rPr>
        <b/>
        <sz val="10"/>
        <color theme="1"/>
        <rFont val="Times New Roman"/>
        <family val="1"/>
        <charset val="204"/>
      </rPr>
      <t>- длина дуги накладки по внутреннему радиусу, мм</t>
    </r>
  </si>
  <si>
    <r>
      <t>D</t>
    </r>
    <r>
      <rPr>
        <b/>
        <vertAlign val="subscript"/>
        <sz val="10"/>
        <color theme="1"/>
        <rFont val="Times New Roman"/>
        <family val="1"/>
        <charset val="204"/>
      </rPr>
      <t>нар</t>
    </r>
    <r>
      <rPr>
        <b/>
        <sz val="10"/>
        <color theme="1"/>
        <rFont val="Times New Roman"/>
        <family val="1"/>
        <charset val="204"/>
      </rPr>
      <t xml:space="preserve"> - наружный диаметр накладки, мм </t>
    </r>
  </si>
  <si>
    <t xml:space="preserve">(диаметр тормозного барабана), мм </t>
  </si>
  <si>
    <t xml:space="preserve">231.3002110-20 </t>
  </si>
  <si>
    <t>23.3002110-12ОН</t>
  </si>
  <si>
    <t>для авт ГАЗ         (вкл. 3309)</t>
  </si>
  <si>
    <t xml:space="preserve">51-3502105-21 н/св </t>
  </si>
  <si>
    <t>51-3502105-01</t>
  </si>
  <si>
    <t xml:space="preserve">53-3502105-01 </t>
  </si>
  <si>
    <t xml:space="preserve">5256-3501105-20 </t>
  </si>
  <si>
    <t xml:space="preserve">5256-3501105-22 н/св </t>
  </si>
  <si>
    <t>п/пр ЧМЗАП</t>
  </si>
  <si>
    <t>99859-3502105 н/св</t>
  </si>
  <si>
    <t>110602228 (ТИИР-214)</t>
  </si>
  <si>
    <t>С40600580/590 (ТИИР-214)</t>
  </si>
  <si>
    <t>для снег. "Буран"</t>
  </si>
  <si>
    <t>2М.11787-24-36 (ТИИР-256)</t>
  </si>
  <si>
    <t>УД 6468 БА (ТИИР-251)</t>
  </si>
  <si>
    <t>УД 6470 БА (ТИИР-251)</t>
  </si>
  <si>
    <t>УД 6514 БА (ТИИР-251)</t>
  </si>
  <si>
    <t>к-т для снег. "Тайга"</t>
  </si>
  <si>
    <t>для лег. а/м с суппортами СТ-1-СТ-3</t>
  </si>
  <si>
    <t>ТР.А-027</t>
  </si>
  <si>
    <t>для автомобилей "Iveco"</t>
  </si>
  <si>
    <t>для груз.а/м с тор.сист. KNORR-BREMSE SB7000</t>
  </si>
  <si>
    <r>
      <t xml:space="preserve">УД 2636 БА </t>
    </r>
    <r>
      <rPr>
        <b/>
        <sz val="8"/>
        <color theme="1"/>
        <rFont val="Arial"/>
        <family val="2"/>
        <charset val="204"/>
      </rPr>
      <t>(ТИИР-251)</t>
    </r>
  </si>
  <si>
    <r>
      <t xml:space="preserve">УД 2638 БА </t>
    </r>
    <r>
      <rPr>
        <b/>
        <sz val="8"/>
        <color theme="1"/>
        <rFont val="Arial"/>
        <family val="2"/>
        <charset val="204"/>
      </rPr>
      <t>(ТИИР-251</t>
    </r>
    <r>
      <rPr>
        <b/>
        <sz val="9"/>
        <color theme="1"/>
        <rFont val="Arial"/>
        <family val="2"/>
        <charset val="204"/>
      </rPr>
      <t>)</t>
    </r>
  </si>
  <si>
    <t>2110-3501080-05(ТИИР-295) без сигнализатора износа</t>
  </si>
  <si>
    <t>2192-3501080-19(ТИИР-299) с противошумной пластиной NU-LOK</t>
  </si>
  <si>
    <t>53205-3501105-51 (оригинал)</t>
  </si>
  <si>
    <t>6520-3501105-41 (оригинал)</t>
  </si>
  <si>
    <t>6520-3501105-51 (оригинал)</t>
  </si>
  <si>
    <t>161.3502110-30 (пов.ресурс)</t>
  </si>
  <si>
    <t>161.3502110-32 н/св (пов.ресурс)</t>
  </si>
  <si>
    <t>В, H,  H1/Н2, Lвн., Dнар</t>
  </si>
  <si>
    <t>для автобусов Volvo Heuliez</t>
  </si>
  <si>
    <t xml:space="preserve"> а/м Mercedes, MAN</t>
  </si>
  <si>
    <t xml:space="preserve">для автобусов Volvo </t>
  </si>
  <si>
    <t xml:space="preserve"> а/м SAE (Dupiller)</t>
  </si>
  <si>
    <t>23.3002110 (пов.ресурс)</t>
  </si>
  <si>
    <t>23.3002110-01 н/св (пов.ресурс)</t>
  </si>
  <si>
    <t>Т-3160-3502105</t>
  </si>
  <si>
    <t>Т-3160-3502106</t>
  </si>
  <si>
    <t>Т-3160-3507020</t>
  </si>
  <si>
    <t>53205-3501106-01 н/св</t>
  </si>
  <si>
    <t>АО «ТЕРМОСТОЙКИЕ ИЗДЕЛИЯ И ИНЖЕНЕРНЫЕ РАЗРАБОТКИ»</t>
  </si>
  <si>
    <t>(АО «ТИИР»)</t>
  </si>
  <si>
    <t>для тормозной системы KNORR SB 3745 T(SB7), а/м BPW, ЛИАЗ</t>
  </si>
  <si>
    <t>для тормозной системы WABCO PAN 22,5, а/м GIGANT PROTEC,SAF</t>
  </si>
  <si>
    <t>ТР.А-090</t>
  </si>
  <si>
    <t>для автомобилей Logan/Sandero(Stepwey),Symbol I,II, Clio I,II, Megane I, R5,R19, R18, R11</t>
  </si>
  <si>
    <t>для автомобилей DAF,DENIS,SAF,МАЗ</t>
  </si>
  <si>
    <t>для автомобилей Газон NEXT</t>
  </si>
  <si>
    <t>21905-3501080-87</t>
  </si>
  <si>
    <t>21905-3502080-87</t>
  </si>
  <si>
    <t>для автомобилей Лада Калин/,Гранта-Спорт (задний суппорт)</t>
  </si>
  <si>
    <t>для автомобилей Лада Калин/,Гранта-Спорт (передний суппорт)</t>
  </si>
  <si>
    <t xml:space="preserve">3160-3501090-03 (ТИИР-273) </t>
  </si>
  <si>
    <t>для тормозной системы KNORR SB 4309 T, а/м SAF, Mercedes-Benz, BPW</t>
  </si>
  <si>
    <t>Накладки фрикционные для муфт сцепления сельхозтехники</t>
  </si>
  <si>
    <t>КЗР 0313003</t>
  </si>
  <si>
    <t>КИС 0119054</t>
  </si>
  <si>
    <t>для комбайнов ОАО "Госельмаш"</t>
  </si>
  <si>
    <t>Колодки с накладками дискового тормоза в сборе для четырехколесных внедорожных транспортных средств</t>
  </si>
  <si>
    <t>Комплектность, шт.</t>
  </si>
  <si>
    <t>1+1</t>
  </si>
  <si>
    <t>ТР.А-600,ТР.А-602 правая</t>
  </si>
  <si>
    <t>ТР.А-600, ТР.А-601 левая</t>
  </si>
  <si>
    <t>Квадроциклы Bombardier/CAN-AM,YAMAHA,SUZUKI,Stels и их модификации</t>
  </si>
  <si>
    <t>ТР.А-603Б, ТР.А-603Г правая</t>
  </si>
  <si>
    <t>ТР.А-603, ТР.А-603В левая</t>
  </si>
  <si>
    <t>Квадроциклы Bombardier на платформе G-2 и их модификации</t>
  </si>
  <si>
    <t>ТР.А-604 предняя</t>
  </si>
  <si>
    <t>Квадроциклы CF-Moto и их модификации</t>
  </si>
  <si>
    <t>ТР.А-605 задняя</t>
  </si>
  <si>
    <t>ТР.А-606,ТР.А-606В передняя, левая</t>
  </si>
  <si>
    <t>ТР.А-606Б,ТР.А-606Г передняя, правая</t>
  </si>
  <si>
    <t>ТР.А-606Д,ТР.А-606Ж задняя, левая</t>
  </si>
  <si>
    <t>Квадроциклы YAMAHA Grizzly и их модификации</t>
  </si>
  <si>
    <t>ТР.А-606Е,ТР.А-606И задняя, правая</t>
  </si>
  <si>
    <t>ТР.А-607,ТР.А-607Б передняя, левая</t>
  </si>
  <si>
    <t>ТР.А-607,ТР.А-607В передняя, правая</t>
  </si>
  <si>
    <t>Квадроциклы KAWASAKI и их модификации</t>
  </si>
  <si>
    <t xml:space="preserve">ТР.А-608,ТР.А-608Б </t>
  </si>
  <si>
    <t>ATV Stels 700/800 DINIL, ATV Stels 600Y Leopard, KAWASAKI, SUZUKI</t>
  </si>
  <si>
    <t>ТР.А-115**</t>
  </si>
  <si>
    <t>ТР.А-121**</t>
  </si>
  <si>
    <t>ТР.А-122**</t>
  </si>
  <si>
    <t>ТР.А-123**</t>
  </si>
  <si>
    <t>ТР.А-124**</t>
  </si>
  <si>
    <t>ТР.А-137**</t>
  </si>
  <si>
    <t>1111-3501080-03 (ТИИР-273)</t>
  </si>
  <si>
    <t>3302-3501170-03 (ТИИР-273)</t>
  </si>
  <si>
    <t xml:space="preserve">2141-3501080-03 (ТИИР-273) </t>
  </si>
  <si>
    <t xml:space="preserve">2217-3501170-01 (ТИИР-240) </t>
  </si>
  <si>
    <t>ТР.А-076.01</t>
  </si>
  <si>
    <t>1118-3501080-05 (ТИИР-295)</t>
  </si>
  <si>
    <t>ТР.А-139-01</t>
  </si>
  <si>
    <t>Т3-М 000-01 (ТИИР-302)</t>
  </si>
  <si>
    <t>Шайба фрикционная</t>
  </si>
  <si>
    <t>для тракторов МТЗ</t>
  </si>
  <si>
    <t>80-1108178</t>
  </si>
  <si>
    <t>для а/м Лада Веста Спорт,Duster(диск 280мм)</t>
  </si>
  <si>
    <t>для а/м Лада Веста,Largus без АБС,Duster(диск 269мм)</t>
  </si>
  <si>
    <t>6580-3501105-51</t>
  </si>
  <si>
    <t xml:space="preserve">КПП 760401001,  Калужское отделение № 8608 ПАО СБЕРБАНК, </t>
  </si>
  <si>
    <t xml:space="preserve">к/с 30101810100000000612, БИК 042908612, р/с 40702810977030101030 </t>
  </si>
  <si>
    <t>КПП 760401001,  Калужское отделение № 8608 ПАО СБЕРБАНК</t>
  </si>
  <si>
    <t xml:space="preserve">          КПП 760401001,  Калужское отделение № 8608 ПАО СБЕРБАНК </t>
  </si>
  <si>
    <t xml:space="preserve">          БИК  042908612 к/с 30101810100000000612, р/с 40702810977030101030</t>
  </si>
  <si>
    <t xml:space="preserve">к/с 30101810100000000612, БИК 042908612,р/с 40702810977030101030 </t>
  </si>
  <si>
    <t>р/с 40702810977030101030,к/с 30101810100000000612, БИК 042908612</t>
  </si>
  <si>
    <t>150048 г. Ярославль, Московский проспект,                   149, ИНН 7607001248,</t>
  </si>
  <si>
    <t>БИК 042908612, р/с 40702810977030101030, к/с 30101810100000000612</t>
  </si>
  <si>
    <t>р/с 40702810977030101030, к/с 30101810100000000612, БИК 042908612</t>
  </si>
  <si>
    <t>Безасбестовые фрикционные накладки барабанного тормоза</t>
  </si>
  <si>
    <t>Комплекты безасбестовых фрикционных накладок барабанного тормоза для автомобилей КАМАЗ</t>
  </si>
  <si>
    <t xml:space="preserve">Безасбестовые фрикционные накладки барабанного тормоза </t>
  </si>
  <si>
    <t>ТИИР-469</t>
  </si>
  <si>
    <t>65115-3501105-41</t>
  </si>
  <si>
    <t>65115-3501105-51</t>
  </si>
  <si>
    <t xml:space="preserve">КАМАЗ-6520, 6580                                           после 06.2013          </t>
  </si>
  <si>
    <t xml:space="preserve">КАМАЗ-53215,65115                                          до 06.2013          </t>
  </si>
  <si>
    <t xml:space="preserve">КАМАЗ-53215, 65115                                          после 06.2013          </t>
  </si>
  <si>
    <t>ТР.А-200В-55 (1 шт.)</t>
  </si>
  <si>
    <t xml:space="preserve"> ТР.А-200Б-55  (1 шт.)   </t>
  </si>
  <si>
    <t>Toyota Land Cruiser 200 (задний тормоз)* и его модификации</t>
  </si>
  <si>
    <t xml:space="preserve">ТР.А-200-55  (2 шт.)                        </t>
  </si>
  <si>
    <t>Лада Веста Спорт, Daster</t>
  </si>
  <si>
    <t>ТР.А-139-55</t>
  </si>
  <si>
    <t>ТР.А-112-55 с пластиной</t>
  </si>
  <si>
    <t>Lada Largus без ABS; Lada VESTA;Renault/Dacia Duster II без ABS,Captur, Clio,Renault Dokker Express, Lodgy,Modus,Tondar; Nissan March, Note, Micra</t>
  </si>
  <si>
    <t>Fiat Ducato, Peugeot Boxer</t>
  </si>
  <si>
    <t>ТР.А-100-55</t>
  </si>
  <si>
    <t>Renault Logan/Sandero/Sandero Stepway; Symbol I,II; Clio I,II;Renault 19;Megane I; Lada Largus c ABS</t>
  </si>
  <si>
    <t>ТР.А-090-55</t>
  </si>
  <si>
    <t>УАЗ-3160 и его модификации, УАЗ -2360 и его модификации</t>
  </si>
  <si>
    <t>3160-3501090-55</t>
  </si>
  <si>
    <t>ГАЗ-3110, -3102, -3302, -2705, - 3221</t>
  </si>
  <si>
    <t>3302-3501170-55</t>
  </si>
  <si>
    <t>для автомобилей ВАЗ 2121, - 2123 и их модификаций</t>
  </si>
  <si>
    <t>2123-3501090-55</t>
  </si>
  <si>
    <t>для автомобилей ВАЗ - 2195 ("DATSUN")</t>
  </si>
  <si>
    <t>2195-3501080-55 с противошумной пластиной</t>
  </si>
  <si>
    <t>для автомобилей ВАЗ 22192, - 2108 и их модификаций</t>
  </si>
  <si>
    <t>2192-3501080-55 с защитным противошумным материалом - мастикой</t>
  </si>
  <si>
    <t>для автомобилей ВАЗ 2101-2107 и их модификаций</t>
  </si>
  <si>
    <t>2101-3501090-55</t>
  </si>
  <si>
    <t>Перечень и применяемость колодок с накладками керамическими в сборе ТИИР-505</t>
  </si>
  <si>
    <t>(цены действительны с 01.06.2021г.)</t>
  </si>
  <si>
    <t>2192-3501080-55(ТИИР-505) с противошумной мастикой</t>
  </si>
  <si>
    <t>2195-3501080-55(ТИИР-505) с противошумной пластиной</t>
  </si>
  <si>
    <t>Т-3160-3501090-01/10/20 (ТИИР-297) с сигнализатором износа</t>
  </si>
  <si>
    <t>53205-3501105-41 (оригинал)</t>
  </si>
  <si>
    <t>Toyota Land Cruiser 200 (передний тормоз)* и его модификации</t>
  </si>
  <si>
    <t>В АО «ТИИР» внедрена и сертифицирована система менеджмента качества на соответствие требованиям ГОСТ Р 58139-2018 и ГОСТ Р ИСО 9001:2015, система экологического менеджмента  на соответствие требованиям ГОСТ Р ИСО 14001:2016.</t>
  </si>
  <si>
    <t>1522-3502015</t>
  </si>
  <si>
    <t>Тормоза основные и стояночно-запасные МТЗ-1523, 1221</t>
  </si>
  <si>
    <t>МАЗ</t>
  </si>
  <si>
    <t>17+0,5/13+0,5</t>
  </si>
  <si>
    <t>17+0,5/11,5+0,5</t>
  </si>
  <si>
    <t>1118-3501080-05(ТИИР-295)</t>
  </si>
  <si>
    <t>для автомобилей                   ВАЗ 2108-2110 Самара, Калина Калина 2             Гранта Приора Датсун</t>
  </si>
  <si>
    <t>для а/м Лада Веста NG</t>
  </si>
  <si>
    <t>для а/м Hyundai Solaris (передний)</t>
  </si>
  <si>
    <t>для а/м Hyundai Solaris (задний)</t>
  </si>
  <si>
    <r>
      <t xml:space="preserve">ТР.А-148 (ТИИР-295) </t>
    </r>
    <r>
      <rPr>
        <b/>
        <sz val="6"/>
        <color theme="1"/>
        <rFont val="Arial"/>
        <family val="2"/>
        <charset val="204"/>
      </rPr>
      <t>без противошумных пластин</t>
    </r>
  </si>
  <si>
    <r>
      <t xml:space="preserve">ТР.А-149 (ТИИР-295) </t>
    </r>
    <r>
      <rPr>
        <b/>
        <sz val="6"/>
        <color theme="1"/>
        <rFont val="Arial"/>
        <family val="2"/>
        <charset val="204"/>
      </rPr>
      <t>без противошумных пластин</t>
    </r>
  </si>
  <si>
    <t>55571Х-3501105-10</t>
  </si>
  <si>
    <t>55571Х-3501105-20</t>
  </si>
  <si>
    <t>ТИИР-457</t>
  </si>
  <si>
    <t>УРАЛ  с 2009</t>
  </si>
  <si>
    <t>17,5±0,5/11±0,5</t>
  </si>
  <si>
    <t>17,5±0,5/13±0,5</t>
  </si>
  <si>
    <t>17,5±0,5/12±0,5</t>
  </si>
  <si>
    <t>17,5±05,/12±0,5</t>
  </si>
  <si>
    <t>18±0,5/13±0,5</t>
  </si>
  <si>
    <t>18±0,5/11±0,5</t>
  </si>
  <si>
    <t>18±0,5/14,5±0,5</t>
  </si>
  <si>
    <t>18±0,5/12,5±0,5</t>
  </si>
  <si>
    <t>17±0,5/13±0,5</t>
  </si>
  <si>
    <t>17±0,5/11,5±0,5</t>
  </si>
  <si>
    <t>19±0,2/14±0,2</t>
  </si>
  <si>
    <t>19±0,2/9,7±0,2</t>
  </si>
  <si>
    <t xml:space="preserve">          E-mail: opim@tiir.ru</t>
  </si>
  <si>
    <t>E-mail: opim@tiir.ru</t>
  </si>
  <si>
    <t>(цены действительны с 01.11.2025г.)</t>
  </si>
  <si>
    <t>64226-3501105</t>
  </si>
  <si>
    <t>СуперМАЗ</t>
  </si>
  <si>
    <t>15,5±0,5</t>
  </si>
  <si>
    <t>6520-3501105-52</t>
  </si>
  <si>
    <t>18±0,5/15,5±0,5</t>
  </si>
  <si>
    <t>18±0,5/13,7±0,5</t>
  </si>
  <si>
    <t xml:space="preserve">АО «ТИИР»-лидер среди отечественных производителей фрикционных изделий. Наша оригинальная продукция (тормозные колодки и накладки, накладки фрикционные) поставляется на сборочные конвейеры крупнейших автозаводов России (ВАЗ, НАЗ, КаМАЗ, ЗИЛ, «АЗ«Урал», УАЗ, ПАЗ, НефАЗ, ЛиАЗ), а также на МАЗ, ЯМЗ, ЗМЗ, МТЗ, Гомсельмаш и др. </t>
  </si>
  <si>
    <t>АО «ТИИР»-лидер среди отечественных производителей фрикционных изделий. Наша оригинальная продукция (тормозные колодки и накладки, накладки фрикционные) поставляется на сборочные конвейеры крупнейших автозаводов России (ВАЗ, НАЗ, КаМАЗ, ЗИЛ, «АЗ«Урал», УАЗ, ПАЗ, НефАЗ, ЛиАЗ), а также на МАЗ, ЯМЗ, ЗМЗ, МТЗ, Гомсельмаш и др.</t>
  </si>
  <si>
    <t>АО «ТИИР»-лидер среди отечественных производителей фрикционных изделий. Наша оригинальная продукция (тормозные колодки и накладки, накладки фрикционные) поставляется на сборочные конвейеры крупнейших автозаводов России (ВАЗ, НАЗ, КамАЗ, ЗИЛ, «АЗ «Урал», УАЗ, ПАЗ, НефАЗ, ЛиАЗ), а также на МАЗ, ЯМЗ, ЗМЗ, МТЗ, Гомсельмаш и др.</t>
  </si>
  <si>
    <t>Безасбестовые фрикционные накладки барабанного тормоза плоские(гибкие)</t>
  </si>
  <si>
    <t>1111-3502105-10</t>
  </si>
  <si>
    <t>СМЕСЬ</t>
  </si>
  <si>
    <t>ТИИР-456</t>
  </si>
  <si>
    <t>для автомобилей ОКА</t>
  </si>
  <si>
    <t>ТИИР-440</t>
  </si>
  <si>
    <t>2101-3502105-10</t>
  </si>
  <si>
    <t>ТИИР-441</t>
  </si>
  <si>
    <t>для авмобилей ВАЗ</t>
  </si>
  <si>
    <t>2108-3502105-10</t>
  </si>
  <si>
    <t>2141-3502105-10</t>
  </si>
  <si>
    <t>3110-3502105-10 (24-3501105-01)</t>
  </si>
  <si>
    <t>3110-3502106-10 (24-3501106-02)</t>
  </si>
  <si>
    <t>3110-3502105-01 (24-3501105-01)</t>
  </si>
  <si>
    <t>3110-3502106-01 (24-3501106-02)</t>
  </si>
  <si>
    <t>3605-3502105-10</t>
  </si>
  <si>
    <t>для автомобилей Nexia</t>
  </si>
  <si>
    <t>3604-3502105-10</t>
  </si>
  <si>
    <t>для автомобилей Лада-Ларгус</t>
  </si>
  <si>
    <t>3604-3502106-10</t>
  </si>
  <si>
    <t>3302-3502105-10</t>
  </si>
  <si>
    <t>3302-3502105</t>
  </si>
  <si>
    <t>Лента безасбестовая фрикционная вальцованная(шлифованная)</t>
  </si>
  <si>
    <t>5х30х1440</t>
  </si>
  <si>
    <t>5х40х1400</t>
  </si>
  <si>
    <t>5х40х1440</t>
  </si>
  <si>
    <t>для авмобилей Москвич</t>
  </si>
  <si>
    <t>5х50х1500</t>
  </si>
  <si>
    <t>6х70х1400</t>
  </si>
  <si>
    <t>Колодки дискового тормоза для тормозного узла низкопольного вагона</t>
  </si>
  <si>
    <t>Трамвай модели 911</t>
  </si>
  <si>
    <t>ПАБР.304560.006.000.017 (ТИИР-310)</t>
  </si>
  <si>
    <t>для автомобилей Волга, ВАЗ</t>
  </si>
  <si>
    <t>КАМАЗ К3, К5, с ноября 2025г.</t>
  </si>
  <si>
    <t xml:space="preserve">** - цены данных изделий представлены в двух вариантах:   </t>
  </si>
  <si>
    <t>- изделия укомплектованы пружинами поджатия                           '- изделия укомплектованы установочными коплектами</t>
  </si>
  <si>
    <t>2192-3502105-32</t>
  </si>
  <si>
    <t>для а/м ВАЗ с ABS, Ларгус</t>
  </si>
  <si>
    <t>для а/м УАЗ с ESP</t>
  </si>
  <si>
    <t>для а/м УАЗ с ESP (для приклейки)</t>
  </si>
  <si>
    <t>для а/м Лада-Ларгус</t>
  </si>
  <si>
    <t>для а/м Лада-Искра</t>
  </si>
  <si>
    <t xml:space="preserve">для а/м Камаз до 06.2013г.в. </t>
  </si>
  <si>
    <t>для а/м КАМАЗ с 06.2013 г.в.</t>
  </si>
  <si>
    <t>для а/м КАМАЗ до 06.2013 г.в.</t>
  </si>
  <si>
    <t xml:space="preserve">для а/м МАЗ-5440 </t>
  </si>
  <si>
    <t xml:space="preserve">для а/м   КАМАЗ с 06.2013 г.в. </t>
  </si>
  <si>
    <t>3310-3502105-01 (24-3501105-01)</t>
  </si>
  <si>
    <t>3310-3502105-02 (24-3501105-02)</t>
  </si>
  <si>
    <t>Т-3163-3502105-20 с отв. оригинал</t>
  </si>
  <si>
    <t>Т-3163-3502106-20 с отв. оригинал</t>
  </si>
  <si>
    <t xml:space="preserve">Т-3163-3502105-10 без отв. оригинал </t>
  </si>
  <si>
    <t xml:space="preserve">Т-3163-3502106-10 без отв. оригинал </t>
  </si>
  <si>
    <t xml:space="preserve">Т-236021-3507020-00 без отв. оригинал </t>
  </si>
  <si>
    <t>21XGE-3502105 оригинал</t>
  </si>
  <si>
    <t>21XJO-3502105 оригинал</t>
  </si>
  <si>
    <t>ЯМЗ</t>
  </si>
  <si>
    <t>430х240х4,3</t>
  </si>
  <si>
    <t>184-1601138-32</t>
  </si>
  <si>
    <t>Комбайн Россельмаш</t>
  </si>
  <si>
    <t>420х240х4,3</t>
  </si>
  <si>
    <t>238ДК.4200048-01</t>
  </si>
  <si>
    <t>КамАЗ</t>
  </si>
  <si>
    <t>350х200х4,5</t>
  </si>
  <si>
    <t>14-1601138-32</t>
  </si>
  <si>
    <t>МТЗ</t>
  </si>
  <si>
    <t>340х200х4,0</t>
  </si>
  <si>
    <t>70-1601138-02</t>
  </si>
  <si>
    <t>ГАЗ, ПАЗ</t>
  </si>
  <si>
    <t>300х164х4/4,5</t>
  </si>
  <si>
    <t>530000.1601138-02</t>
  </si>
  <si>
    <t>240х160х3,5</t>
  </si>
  <si>
    <t>406-1601138-01</t>
  </si>
  <si>
    <t xml:space="preserve">ГАЗ </t>
  </si>
  <si>
    <t>225х150х3,5</t>
  </si>
  <si>
    <t>4022.1601138-03</t>
  </si>
  <si>
    <t>"Волга"</t>
  </si>
  <si>
    <t>20-1601138-01</t>
  </si>
  <si>
    <t>204х146х3,3</t>
  </si>
  <si>
    <t>412-1601138-24</t>
  </si>
  <si>
    <t>"Москвич"</t>
  </si>
  <si>
    <t>200х140х3,5</t>
  </si>
  <si>
    <t>2141-1601138-02</t>
  </si>
  <si>
    <t>ВАЗ-2123 "Нива"</t>
  </si>
  <si>
    <t>2123-1601138</t>
  </si>
  <si>
    <t>21045-1601138</t>
  </si>
  <si>
    <t>2110-1601138-03</t>
  </si>
  <si>
    <t>190х130х3,5</t>
  </si>
  <si>
    <t>2109-1601138-03</t>
  </si>
  <si>
    <t>200х142х3,3</t>
  </si>
  <si>
    <t>2107-1601138-02</t>
  </si>
  <si>
    <t xml:space="preserve"> ВАЗ</t>
  </si>
  <si>
    <t>200х130х3,3</t>
  </si>
  <si>
    <t>2106-1601138-02</t>
  </si>
  <si>
    <t>11186-1601138-03</t>
  </si>
  <si>
    <t>ВАЗ "Калина"</t>
  </si>
  <si>
    <t>1118-1601138-03</t>
  </si>
  <si>
    <t>Ока</t>
  </si>
  <si>
    <t>160х110х3,3</t>
  </si>
  <si>
    <t>1111-1601138-03</t>
  </si>
  <si>
    <t xml:space="preserve">Эллипсонавитые накладки с отверстиями под заклепки </t>
  </si>
  <si>
    <t>430х240х3,5</t>
  </si>
  <si>
    <t>19-1601138-01</t>
  </si>
  <si>
    <t xml:space="preserve"> ЯМЗ</t>
  </si>
  <si>
    <t>184-1601138-34</t>
  </si>
  <si>
    <t>ЗИЛ</t>
  </si>
  <si>
    <t>380х220х4,5</t>
  </si>
  <si>
    <t>4331-1601138-01</t>
  </si>
  <si>
    <t>350х210х4,5</t>
  </si>
  <si>
    <t>4301-1601138-01</t>
  </si>
  <si>
    <t>14-1601138-34</t>
  </si>
  <si>
    <t>70-1601138-03</t>
  </si>
  <si>
    <t>300х164х4,5</t>
  </si>
  <si>
    <t>53-1601138</t>
  </si>
  <si>
    <t>УАЗ</t>
  </si>
  <si>
    <t>254х152х3,5</t>
  </si>
  <si>
    <t>451-1601138-01</t>
  </si>
  <si>
    <t>ГАЗ</t>
  </si>
  <si>
    <t>406-1601138-03</t>
  </si>
  <si>
    <t>Эллипсонавитые накладки без отверстий под заклепки</t>
  </si>
  <si>
    <t>ЦЕНА, руб.</t>
  </si>
  <si>
    <t>Область применения                                                                  (фирма-производитель автомобилей)</t>
  </si>
  <si>
    <r>
      <t xml:space="preserve">Геометрические размеры                            </t>
    </r>
    <r>
      <rPr>
        <b/>
        <sz val="12"/>
        <color theme="1"/>
        <rFont val="Times New Roman"/>
        <family val="1"/>
        <charset val="204"/>
      </rPr>
      <t xml:space="preserve">  Ø нар. х Ø внутр.           х h толщ., мм*</t>
    </r>
  </si>
  <si>
    <t>Наименование продукции  по каталогу   ОАО "ТИИР"</t>
  </si>
  <si>
    <t>(цены действительны с 01.11.2025г)</t>
  </si>
  <si>
    <t>Безасбестовые фрикционные накладки</t>
  </si>
  <si>
    <t>АО «ТИИР»-лидер среди отечественных производителей фрикционных изделий. Наша оригинальная продукция (тормозные колодки и накладки, накладки фрикционные) поставляется на сборочные конвейеры крупнейших автозаводов России (ВАЗ, НАЗ, КаМАЗ, ЗИЛ, «АЗ«Урал», УАЗ, ПАЗ, НефАЗ, ЛиАЗ), а также на МАЗ, ЯМЗ, ЗМЗ, МТЗ, Гомсельмаш и др. В АО «ТИИР» внедрена и сертифицирована система менеджмента качества на соответствие требованиям IATF 16949:2016 и ИСО 9001-2015, система экологического менеджмента  на соответствие требованиям МС ИСО 14001:2015.</t>
  </si>
  <si>
    <t>ВНИМАНИЕ: При заказе необходимо указать толщину накладки.</t>
  </si>
  <si>
    <t xml:space="preserve">* Толщина изделия определяется конструкцией конкретных узлов сцепления и может корректироваться по требованиям заказчиков. </t>
  </si>
  <si>
    <t xml:space="preserve"> AUDI, SEAT, VOLKSWAGEN</t>
  </si>
  <si>
    <t>210х145х4,0</t>
  </si>
  <si>
    <t>ТР.С - 025</t>
  </si>
  <si>
    <t xml:space="preserve"> AUDI</t>
  </si>
  <si>
    <t>210х135х4,0</t>
  </si>
  <si>
    <t>ТР.С - 024</t>
  </si>
  <si>
    <t xml:space="preserve"> FICHTEL SACHS</t>
  </si>
  <si>
    <t>430х240х3,5/4,3</t>
  </si>
  <si>
    <t>ТР.С - 023</t>
  </si>
  <si>
    <t xml:space="preserve"> FICHTEL SACHS, DAIMLER-BENZ, VOLVO, MAN, JKARUS, MAGIRUS/IVECO, FIAT/IVECO</t>
  </si>
  <si>
    <t>420х220х3,8/4,2/5,1</t>
  </si>
  <si>
    <t>ТР.С - 022</t>
  </si>
  <si>
    <t xml:space="preserve"> VOLVO, MAN, MAGIRUS/IVECO, DAIMLER-BENZ, DAF, FICHTEL SACHS</t>
  </si>
  <si>
    <t>380х200х4,0/5,0</t>
  </si>
  <si>
    <t>ТР.С - 021</t>
  </si>
  <si>
    <t>ТР.С - 020</t>
  </si>
  <si>
    <t>340х186х4,0</t>
  </si>
  <si>
    <t>ТР.С - 019</t>
  </si>
  <si>
    <t xml:space="preserve"> PORSCHE (DIESEL), FICHTEL SACHS, LUK, DAIMLER-BENZ</t>
  </si>
  <si>
    <t>280х165х4,0</t>
  </si>
  <si>
    <t>ТР.С - 018</t>
  </si>
  <si>
    <t xml:space="preserve"> PORSCHE, RENAULT, VOLVO </t>
  </si>
  <si>
    <t>254х152х3,5/4,0</t>
  </si>
  <si>
    <t>ТР.С - 017</t>
  </si>
  <si>
    <t xml:space="preserve"> FORD, LANDROWER, ROVER </t>
  </si>
  <si>
    <t>240х160х3,5/4,0</t>
  </si>
  <si>
    <t>ТР.С - 016</t>
  </si>
  <si>
    <t xml:space="preserve"> AUDI, BMW, FORD, OPEL, VOLVO</t>
  </si>
  <si>
    <t>240х150х3,5/4,0</t>
  </si>
  <si>
    <t>ТР.С - 015</t>
  </si>
  <si>
    <t xml:space="preserve"> BMW, AUDI, JAGUAR, LANCHIA, OPEL, VOLKSWAGEN, VOLVO</t>
  </si>
  <si>
    <t>229х150х3,5/4,0</t>
  </si>
  <si>
    <t>ТР.С - 014</t>
  </si>
  <si>
    <t xml:space="preserve"> BMW, NISSAN, JSUZU, MAZDA, PORSCHE, RENAULT, TOYOTA, MITZUBISI</t>
  </si>
  <si>
    <t>225х150х3,5/4,0</t>
  </si>
  <si>
    <t>ТР.С - 013</t>
  </si>
  <si>
    <t xml:space="preserve"> MITSUBISHI, MAZDA</t>
  </si>
  <si>
    <t>215х150х3,5/4,0</t>
  </si>
  <si>
    <t>ТР.С - 012</t>
  </si>
  <si>
    <t xml:space="preserve"> ALFA ROMEO, BMW, CITROEN, FIAT, FORD, LANCHIA, OPEL, PEUGEOT, RENAULT, ROVER, SEAT, AUDI, LOTUS, SAAB, VOLVO</t>
  </si>
  <si>
    <t>215х145х3,5/4,0</t>
  </si>
  <si>
    <t>ТР.С - 011</t>
  </si>
  <si>
    <t xml:space="preserve"> AUTOBIANCHI, HONDA, TOYOTA</t>
  </si>
  <si>
    <t>ТР.С - 010</t>
  </si>
  <si>
    <t xml:space="preserve"> HONDA, SKODA, TOYOTA</t>
  </si>
  <si>
    <t>ТР.С - 009</t>
  </si>
  <si>
    <t xml:space="preserve"> ALFA ROMEO, AUTOBIANCHI, BMW, CITROEN,NISSAN, FIAT, FORD, LANCHIA, MAZDA, MERSEDES, PEUGEOT, VOLKSWAGEN, AUDI</t>
  </si>
  <si>
    <t>200х130х3,3/3,5</t>
  </si>
  <si>
    <t>ТР.С - 008</t>
  </si>
  <si>
    <t xml:space="preserve"> FORD, LOTUS, AUDI</t>
  </si>
  <si>
    <t>190х136х3,5</t>
  </si>
  <si>
    <t>ТР.С - 007</t>
  </si>
  <si>
    <t xml:space="preserve"> FIAT, LANCHIA, PEUGEOT, SEAT</t>
  </si>
  <si>
    <t>ТР.С - 006</t>
  </si>
  <si>
    <t xml:space="preserve"> ALFA ROMEO, AUDI, CITROEN, NISSAN, PEUGEOT, SAAB, TALBOT, TOYOTA, VOLKSWAGEN</t>
  </si>
  <si>
    <t>180х125х3,5</t>
  </si>
  <si>
    <t>ТР.С - 005</t>
  </si>
  <si>
    <t xml:space="preserve"> AUTOBIANCHI, FIAT, OPEL, RENAULT, SEAT, ZASTAVA</t>
  </si>
  <si>
    <t>170х120х3,3</t>
  </si>
  <si>
    <t>ТР.С - 004</t>
  </si>
  <si>
    <t xml:space="preserve"> BEDFORD, FORD</t>
  </si>
  <si>
    <t>165х115х3,3</t>
  </si>
  <si>
    <t>ТР.С - 003</t>
  </si>
  <si>
    <t xml:space="preserve"> AUTOBIANCHI, CITROEN, FIAT, MITSUBISHI, PEUGEOT, RENAULT, SEAT, NISSAN, TALBOT</t>
  </si>
  <si>
    <t>ТР.С - 002</t>
  </si>
  <si>
    <t xml:space="preserve"> CITROEN</t>
  </si>
  <si>
    <t>155х114х3,2</t>
  </si>
  <si>
    <t>ТР.С - 001</t>
  </si>
  <si>
    <t>Область применения                                                                       (фирма-производитель автомобилей)</t>
  </si>
  <si>
    <r>
      <t xml:space="preserve">Геометрические размеры                            </t>
    </r>
    <r>
      <rPr>
        <b/>
        <sz val="14"/>
        <color theme="1"/>
        <rFont val="Times New Roman"/>
        <family val="1"/>
        <charset val="204"/>
      </rPr>
      <t xml:space="preserve">  Ø нар. х Ø внутр.           х h толщ., мм*</t>
    </r>
  </si>
  <si>
    <t>Код           WVA</t>
  </si>
  <si>
    <t>Наименование продукции                          по каталогу                  ОАО "ТИИР"</t>
  </si>
  <si>
    <t>АО «ТИИР»-лидер среди отечественных производителей фрикционных изделий. Наша оригинальная продукция (тормозные колодки и накладки, накладки фрикционные) поставляется на сборочные конвейеры крупнейших автозаводов России (ВАЗ, НАЗ, КаМАЗ, ЗИЛ, «АЗ«Урал», УАЗ, ПАЗ, НефАЗ, ЛиАЗ), а также на МАЗ, ЯМЗ, ЗМЗ, МТЗ, Гомсельмаш и др. В ОАО «ТИИР» внедрена и сертифицирована система менеджмента качества на соответствие требованиям ИСО/ТС 16949:2009 и ИСО 9001-2008, система экологического менеджмента  на соответствие требованиям МС ИСО 14001:2004.</t>
  </si>
  <si>
    <t>КамАЗ,MAN,MERCEDES</t>
  </si>
  <si>
    <t>В АО «ТИИР» внедрена и сертифицирована система менеджмента качества на соответствие требованиям ГОСТ Р 58139-2018 и ГОСТ Р ИСО 9001:2015, система экологического менеджмента  на соответствие требованиям ГОСТ Р ИСО 14001:2016.  Продукция имеет правовую охрану на территории России.</t>
  </si>
  <si>
    <t>Безасбестовые колодки дискового тормоза в оригинальной упаковке из микрогофрокартона с  антикоррозийным покрытием (комплект 4 шт.)</t>
  </si>
  <si>
    <t>7555В-3501190-02 (ТИИР-340)</t>
  </si>
  <si>
    <r>
      <t xml:space="preserve">ТР.А-149 (ТИИР-295) </t>
    </r>
    <r>
      <rPr>
        <b/>
        <sz val="10"/>
        <color theme="1"/>
        <rFont val="Arial"/>
        <family val="2"/>
        <charset val="204"/>
      </rPr>
      <t>с противошумной пластиной</t>
    </r>
  </si>
  <si>
    <r>
      <t>ТР.А-148 (ТИИР-295)</t>
    </r>
    <r>
      <rPr>
        <b/>
        <sz val="10"/>
        <color theme="1"/>
        <rFont val="Arial"/>
        <family val="2"/>
        <charset val="204"/>
      </rPr>
      <t xml:space="preserve"> с противошумной пластиной</t>
    </r>
  </si>
  <si>
    <r>
      <t xml:space="preserve">ТР.А-112 </t>
    </r>
    <r>
      <rPr>
        <b/>
        <sz val="10"/>
        <color theme="1"/>
        <rFont val="Arial"/>
        <family val="2"/>
        <charset val="204"/>
      </rPr>
      <t>с противошумной пластиной</t>
    </r>
  </si>
  <si>
    <t>Т-3160-3501090-01(ТИИР-297)</t>
  </si>
  <si>
    <r>
      <t xml:space="preserve">2195-3501080-55(ТИИР-505) </t>
    </r>
    <r>
      <rPr>
        <b/>
        <sz val="10"/>
        <color theme="1"/>
        <rFont val="Arial"/>
        <family val="2"/>
        <charset val="204"/>
      </rPr>
      <t>с противошумной пластиной</t>
    </r>
  </si>
  <si>
    <r>
      <t xml:space="preserve">2192-3501080-55(ТИИР-505) </t>
    </r>
    <r>
      <rPr>
        <b/>
        <sz val="10"/>
        <color theme="1"/>
        <rFont val="Arial"/>
        <family val="2"/>
        <charset val="204"/>
      </rPr>
      <t>с противошумной мастикой</t>
    </r>
  </si>
  <si>
    <r>
      <t>2192-3501080-19(ТИИР-299)</t>
    </r>
    <r>
      <rPr>
        <b/>
        <sz val="10"/>
        <color theme="1"/>
        <rFont val="Arial"/>
        <family val="2"/>
        <charset val="204"/>
      </rPr>
      <t xml:space="preserve"> с противошумной пластиной</t>
    </r>
  </si>
  <si>
    <r>
      <t xml:space="preserve">2110-3501080-05(ТИИР-295) </t>
    </r>
    <r>
      <rPr>
        <b/>
        <sz val="10"/>
        <color theme="1"/>
        <rFont val="Arial"/>
        <family val="2"/>
        <charset val="204"/>
      </rPr>
      <t>без сигнализатора износа</t>
    </r>
  </si>
  <si>
    <r>
      <t>Т-3160-3501090-01/10/20 (ТИИР-297)</t>
    </r>
    <r>
      <rPr>
        <sz val="12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>с сигнализатором износа</t>
    </r>
  </si>
  <si>
    <r>
      <t xml:space="preserve">ТР.А-140 Б (ТИИР-295) </t>
    </r>
    <r>
      <rPr>
        <b/>
        <sz val="10"/>
        <color theme="1"/>
        <rFont val="Arial"/>
        <family val="2"/>
        <charset val="204"/>
      </rPr>
      <t>с противошумной пластиной</t>
    </r>
  </si>
  <si>
    <r>
      <t>161.3502110-30</t>
    </r>
    <r>
      <rPr>
        <sz val="11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>(пов.ресурс)</t>
    </r>
  </si>
  <si>
    <r>
      <t xml:space="preserve">161.3502110-32 н/св </t>
    </r>
    <r>
      <rPr>
        <b/>
        <sz val="10"/>
        <color theme="1"/>
        <rFont val="Arial"/>
        <family val="2"/>
        <charset val="204"/>
      </rPr>
      <t>(пов.ресурс)</t>
    </r>
  </si>
  <si>
    <r>
      <t xml:space="preserve">23.3002110 </t>
    </r>
    <r>
      <rPr>
        <b/>
        <sz val="10"/>
        <color theme="1"/>
        <rFont val="Arial"/>
        <family val="2"/>
        <charset val="204"/>
      </rPr>
      <t>(пов.ресурс)</t>
    </r>
  </si>
  <si>
    <r>
      <t>17,5</t>
    </r>
    <r>
      <rPr>
        <b/>
        <sz val="12"/>
        <color theme="1"/>
        <rFont val="Calibri"/>
        <family val="2"/>
        <charset val="204"/>
      </rPr>
      <t>±</t>
    </r>
    <r>
      <rPr>
        <b/>
        <sz val="12"/>
        <color theme="1"/>
        <rFont val="Arial"/>
        <family val="2"/>
        <charset val="204"/>
      </rPr>
      <t>0,5/13±0,5</t>
    </r>
  </si>
  <si>
    <r>
      <rPr>
        <b/>
        <i/>
        <sz val="8"/>
        <color theme="1"/>
        <rFont val="Arial"/>
        <family val="2"/>
        <charset val="204"/>
      </rPr>
      <t xml:space="preserve"> </t>
    </r>
    <r>
      <rPr>
        <b/>
        <sz val="8"/>
        <color theme="1"/>
        <rFont val="Arial"/>
        <family val="2"/>
        <charset val="204"/>
      </rPr>
      <t>International</t>
    </r>
  </si>
  <si>
    <r>
      <t>для автобусов</t>
    </r>
    <r>
      <rPr>
        <b/>
        <i/>
        <sz val="8"/>
        <color theme="1"/>
        <rFont val="Arial"/>
        <family val="2"/>
        <charset val="204"/>
      </rPr>
      <t xml:space="preserve"> </t>
    </r>
    <r>
      <rPr>
        <b/>
        <sz val="8"/>
        <color theme="1"/>
        <rFont val="Arial"/>
        <family val="2"/>
        <charset val="204"/>
      </rPr>
      <t>Volvo Heuliez</t>
    </r>
  </si>
  <si>
    <r>
      <t>для автобусов</t>
    </r>
    <r>
      <rPr>
        <b/>
        <i/>
        <sz val="8"/>
        <color theme="1"/>
        <rFont val="Arial"/>
        <family val="2"/>
        <charset val="204"/>
      </rPr>
      <t xml:space="preserve"> </t>
    </r>
    <r>
      <rPr>
        <b/>
        <sz val="8"/>
        <color theme="1"/>
        <rFont val="Arial"/>
        <family val="2"/>
        <charset val="204"/>
      </rPr>
      <t xml:space="preserve">Volvo </t>
    </r>
  </si>
  <si>
    <r>
      <t xml:space="preserve"> а/м</t>
    </r>
    <r>
      <rPr>
        <b/>
        <i/>
        <sz val="8"/>
        <color theme="1"/>
        <rFont val="Arial"/>
        <family val="2"/>
        <charset val="204"/>
      </rPr>
      <t xml:space="preserve"> </t>
    </r>
    <r>
      <rPr>
        <b/>
        <sz val="8"/>
        <color theme="1"/>
        <rFont val="Arial"/>
        <family val="2"/>
        <charset val="204"/>
      </rPr>
      <t>SAE (Dupiller)</t>
    </r>
  </si>
  <si>
    <r>
      <t xml:space="preserve"> а/м</t>
    </r>
    <r>
      <rPr>
        <b/>
        <i/>
        <sz val="8"/>
        <color theme="1"/>
        <rFont val="Arial"/>
        <family val="2"/>
        <charset val="204"/>
      </rPr>
      <t xml:space="preserve"> </t>
    </r>
    <r>
      <rPr>
        <b/>
        <sz val="8"/>
        <color theme="1"/>
        <rFont val="Arial"/>
        <family val="2"/>
        <charset val="204"/>
      </rPr>
      <t>Mercedes, MAN</t>
    </r>
  </si>
  <si>
    <r>
      <t>для автобусов</t>
    </r>
    <r>
      <rPr>
        <b/>
        <i/>
        <sz val="8"/>
        <color theme="1"/>
        <rFont val="Arial"/>
        <family val="2"/>
        <charset val="204"/>
      </rPr>
      <t xml:space="preserve"> </t>
    </r>
    <r>
      <rPr>
        <b/>
        <sz val="8"/>
        <color theme="1"/>
        <rFont val="Arial"/>
        <family val="2"/>
        <charset val="204"/>
      </rPr>
      <t>Golden Dragon, Higer</t>
    </r>
  </si>
  <si>
    <r>
      <t>для</t>
    </r>
    <r>
      <rPr>
        <b/>
        <i/>
        <sz val="8"/>
        <color theme="1"/>
        <rFont val="Arial"/>
        <family val="2"/>
        <charset val="204"/>
      </rPr>
      <t xml:space="preserve"> </t>
    </r>
    <r>
      <rPr>
        <b/>
        <sz val="8"/>
        <color theme="1"/>
        <rFont val="Arial"/>
        <family val="2"/>
        <charset val="204"/>
      </rPr>
      <t>прицепа к автомобилю BPW</t>
    </r>
  </si>
  <si>
    <t>УД 2636 БА (ТИИР-251)</t>
  </si>
  <si>
    <t>УД 2638 БА (ТИИР-251)</t>
  </si>
  <si>
    <t xml:space="preserve">53205-3501105-51 </t>
  </si>
  <si>
    <t xml:space="preserve">6520-3501105-41 </t>
  </si>
  <si>
    <t xml:space="preserve">6520-3501105-51 </t>
  </si>
  <si>
    <r>
      <t xml:space="preserve">23.3002110-01 н/св </t>
    </r>
    <r>
      <rPr>
        <b/>
        <sz val="10"/>
        <color theme="1"/>
        <rFont val="Arial"/>
        <family val="2"/>
        <charset val="204"/>
      </rPr>
      <t>(пов.ресурс)</t>
    </r>
  </si>
  <si>
    <t>для а/м Волга</t>
  </si>
  <si>
    <t>для а/м Москвич</t>
  </si>
  <si>
    <r>
      <t xml:space="preserve">Т-3160-3502105 </t>
    </r>
    <r>
      <rPr>
        <b/>
        <sz val="10"/>
        <color theme="1"/>
        <rFont val="Arial"/>
        <family val="2"/>
        <charset val="204"/>
      </rPr>
      <t>с отв.</t>
    </r>
  </si>
  <si>
    <r>
      <t xml:space="preserve">Т-3160-3502106 </t>
    </r>
    <r>
      <rPr>
        <b/>
        <sz val="10"/>
        <color theme="1"/>
        <rFont val="Arial"/>
        <family val="2"/>
        <charset val="204"/>
      </rPr>
      <t>с отв.</t>
    </r>
  </si>
  <si>
    <r>
      <t xml:space="preserve">Т-3160-3507020 </t>
    </r>
    <r>
      <rPr>
        <b/>
        <sz val="10"/>
        <color theme="1"/>
        <rFont val="Arial"/>
        <family val="2"/>
        <charset val="204"/>
      </rPr>
      <t>с отв.</t>
    </r>
  </si>
  <si>
    <r>
      <t>Т-3163-3502105-20</t>
    </r>
    <r>
      <rPr>
        <sz val="11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>с отв.</t>
    </r>
  </si>
  <si>
    <r>
      <t xml:space="preserve">Т-3163-3502106-20 </t>
    </r>
    <r>
      <rPr>
        <b/>
        <sz val="10"/>
        <color theme="1"/>
        <rFont val="Arial"/>
        <family val="2"/>
        <charset val="204"/>
      </rPr>
      <t xml:space="preserve">с отв. </t>
    </r>
  </si>
  <si>
    <r>
      <t xml:space="preserve">Т-3163-3502105-10 </t>
    </r>
    <r>
      <rPr>
        <b/>
        <sz val="10"/>
        <color theme="1"/>
        <rFont val="Arial"/>
        <family val="2"/>
        <charset val="204"/>
      </rPr>
      <t>без отв.</t>
    </r>
  </si>
  <si>
    <r>
      <t xml:space="preserve">Т-3163-3502106-10 </t>
    </r>
    <r>
      <rPr>
        <b/>
        <sz val="10"/>
        <color theme="1"/>
        <rFont val="Arial"/>
        <family val="2"/>
        <charset val="204"/>
      </rPr>
      <t>без отв.</t>
    </r>
    <r>
      <rPr>
        <b/>
        <sz val="11"/>
        <color theme="1"/>
        <rFont val="Arial"/>
        <family val="2"/>
        <charset val="204"/>
      </rPr>
      <t xml:space="preserve"> </t>
    </r>
  </si>
  <si>
    <t>21XGE-3502105</t>
  </si>
  <si>
    <r>
      <t xml:space="preserve">Т-236021-3507020-00 </t>
    </r>
    <r>
      <rPr>
        <b/>
        <sz val="10"/>
        <color theme="1"/>
        <rFont val="Arial"/>
        <family val="2"/>
        <charset val="204"/>
      </rPr>
      <t>без отв.</t>
    </r>
  </si>
  <si>
    <t>21XJO-3502105</t>
  </si>
  <si>
    <t>для автобусов ПАЗ-3204 г.в. 2014</t>
  </si>
  <si>
    <t>для автобусов ПАЗ-3205 г.в. 2014</t>
  </si>
  <si>
    <t>для автобусов ПАЗ-3204 г.в. до 06.2014</t>
  </si>
  <si>
    <t>для автобусов ПАЗ-3204 г.в. 06.2014</t>
  </si>
  <si>
    <t>для а/м ЗИЛ, автобусов ПАЗ-4234-4230 "Аврора", ПАЗ-32054,-32054-07,-32054-03 (мост РЗАА)</t>
  </si>
  <si>
    <t>для автобусов ПАЗ-3204</t>
  </si>
  <si>
    <t>3110-3502105-02 (24-3501105-02)</t>
  </si>
  <si>
    <t>(Цены действительны с 01.11.2025г.)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</si>
</sst>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57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7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5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6"/>
      <color theme="1"/>
      <name val="Cambria"/>
      <family val="1"/>
      <charset val="204"/>
      <scheme val="major"/>
    </font>
    <font>
      <b/>
      <i/>
      <sz val="8"/>
      <color theme="1"/>
      <name val="Arial"/>
      <family val="2"/>
      <charset val="204"/>
    </font>
    <font>
      <b/>
      <u/>
      <sz val="10"/>
      <color theme="1"/>
      <name val="Times New Roman"/>
      <family val="1"/>
      <charset val="204"/>
    </font>
    <font>
      <b/>
      <vertAlign val="subscript"/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6"/>
      <color theme="1"/>
      <name val="Arial"/>
      <family val="2"/>
      <charset val="204"/>
    </font>
    <font>
      <sz val="13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5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4"/>
      <color theme="1"/>
      <name val="Arial Unicode MS"/>
      <family val="2"/>
      <charset val="204"/>
    </font>
    <font>
      <b/>
      <sz val="13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i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b/>
      <sz val="13"/>
      <color theme="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1" fillId="0" borderId="0"/>
  </cellStyleXfs>
  <cellXfs count="733">
    <xf numFmtId="0" fontId="0" fillId="0" borderId="0" xfId="0"/>
    <xf numFmtId="0" fontId="7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2" fontId="12" fillId="0" borderId="3" xfId="0" applyNumberFormat="1" applyFont="1" applyBorder="1" applyAlignment="1">
      <alignment horizontal="center" vertical="center" wrapText="1"/>
    </xf>
    <xf numFmtId="0" fontId="0" fillId="0" borderId="0" xfId="0" applyBorder="1"/>
    <xf numFmtId="0" fontId="13" fillId="0" borderId="5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2" fontId="16" fillId="0" borderId="3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3" fillId="0" borderId="5" xfId="0" applyFont="1" applyBorder="1" applyAlignment="1">
      <alignment horizontal="left" vertical="center" wrapText="1"/>
    </xf>
    <xf numFmtId="2" fontId="12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0" fillId="0" borderId="0" xfId="0" applyFont="1"/>
    <xf numFmtId="0" fontId="0" fillId="0" borderId="0" xfId="0" applyAlignment="1"/>
    <xf numFmtId="0" fontId="16" fillId="0" borderId="1" xfId="0" applyFont="1" applyBorder="1" applyAlignment="1">
      <alignment vertical="center" wrapText="1"/>
    </xf>
    <xf numFmtId="0" fontId="19" fillId="0" borderId="0" xfId="0" applyFont="1"/>
    <xf numFmtId="0" fontId="22" fillId="0" borderId="0" xfId="0" applyFont="1"/>
    <xf numFmtId="0" fontId="13" fillId="0" borderId="9" xfId="0" applyFont="1" applyBorder="1" applyAlignment="1">
      <alignment vertical="center"/>
    </xf>
    <xf numFmtId="0" fontId="12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2" fillId="0" borderId="0" xfId="0" applyFont="1" applyAlignment="1"/>
    <xf numFmtId="0" fontId="10" fillId="0" borderId="9" xfId="0" applyFont="1" applyBorder="1" applyAlignment="1">
      <alignment horizontal="center" vertical="center"/>
    </xf>
    <xf numFmtId="2" fontId="0" fillId="0" borderId="0" xfId="0" applyNumberFormat="1"/>
    <xf numFmtId="0" fontId="13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16" fillId="0" borderId="6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4" fillId="0" borderId="9" xfId="0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top" wrapText="1"/>
    </xf>
    <xf numFmtId="0" fontId="26" fillId="0" borderId="6" xfId="0" applyFont="1" applyBorder="1" applyAlignment="1">
      <alignment vertical="center"/>
    </xf>
    <xf numFmtId="2" fontId="30" fillId="0" borderId="9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 wrapText="1"/>
    </xf>
    <xf numFmtId="0" fontId="26" fillId="0" borderId="9" xfId="0" applyFont="1" applyBorder="1" applyAlignment="1">
      <alignment vertical="center"/>
    </xf>
    <xf numFmtId="0" fontId="26" fillId="0" borderId="9" xfId="0" applyFont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2" fontId="30" fillId="0" borderId="6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2" fontId="8" fillId="0" borderId="4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/>
    </xf>
    <xf numFmtId="0" fontId="13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34" fillId="0" borderId="0" xfId="0" applyFont="1" applyAlignment="1">
      <alignment horizontal="justify" vertical="top"/>
    </xf>
    <xf numFmtId="0" fontId="10" fillId="0" borderId="0" xfId="0" applyFont="1" applyAlignment="1">
      <alignment horizontal="left" indent="6"/>
    </xf>
    <xf numFmtId="0" fontId="16" fillId="0" borderId="9" xfId="0" applyFont="1" applyBorder="1"/>
    <xf numFmtId="0" fontId="16" fillId="0" borderId="4" xfId="0" applyFont="1" applyBorder="1"/>
    <xf numFmtId="0" fontId="16" fillId="0" borderId="9" xfId="0" applyFont="1" applyBorder="1" applyAlignment="1">
      <alignment vertical="center"/>
    </xf>
    <xf numFmtId="0" fontId="16" fillId="0" borderId="10" xfId="0" applyFont="1" applyBorder="1"/>
    <xf numFmtId="0" fontId="16" fillId="0" borderId="10" xfId="0" applyFont="1" applyBorder="1" applyAlignment="1">
      <alignment vertical="center"/>
    </xf>
    <xf numFmtId="0" fontId="16" fillId="0" borderId="1" xfId="0" applyFont="1" applyBorder="1"/>
    <xf numFmtId="0" fontId="16" fillId="0" borderId="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2" fontId="16" fillId="0" borderId="1" xfId="0" applyNumberFormat="1" applyFont="1" applyBorder="1" applyAlignment="1">
      <alignment horizontal="center" vertical="center"/>
    </xf>
    <xf numFmtId="2" fontId="16" fillId="0" borderId="13" xfId="0" applyNumberFormat="1" applyFont="1" applyFill="1" applyBorder="1" applyAlignment="1">
      <alignment horizontal="center" vertical="center"/>
    </xf>
    <xf numFmtId="0" fontId="3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2" fontId="0" fillId="0" borderId="0" xfId="0" applyNumberFormat="1" applyAlignment="1">
      <alignment horizontal="center" vertical="center"/>
    </xf>
    <xf numFmtId="0" fontId="13" fillId="0" borderId="0" xfId="0" applyFont="1" applyBorder="1" applyAlignment="1">
      <alignment vertical="top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horizontal="left" wrapText="1"/>
    </xf>
    <xf numFmtId="0" fontId="12" fillId="0" borderId="4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vertical="center" wrapText="1"/>
    </xf>
    <xf numFmtId="2" fontId="16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/>
    <xf numFmtId="2" fontId="17" fillId="0" borderId="0" xfId="0" applyNumberFormat="1" applyFont="1" applyBorder="1"/>
    <xf numFmtId="0" fontId="13" fillId="0" borderId="0" xfId="0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0" fillId="0" borderId="10" xfId="0" applyBorder="1" applyAlignment="1"/>
    <xf numFmtId="0" fontId="3" fillId="0" borderId="0" xfId="0" applyFont="1" applyAlignment="1">
      <alignment horizontal="left" wrapText="1"/>
    </xf>
    <xf numFmtId="0" fontId="0" fillId="0" borderId="0" xfId="0" applyBorder="1" applyAlignment="1">
      <alignment horizontal="center"/>
    </xf>
    <xf numFmtId="0" fontId="29" fillId="0" borderId="7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 wrapText="1"/>
    </xf>
    <xf numFmtId="2" fontId="30" fillId="0" borderId="0" xfId="0" applyNumberFormat="1" applyFont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2" fontId="0" fillId="0" borderId="0" xfId="0" applyNumberFormat="1" applyBorder="1"/>
    <xf numFmtId="0" fontId="0" fillId="0" borderId="0" xfId="0" applyFont="1" applyBorder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3" fillId="0" borderId="0" xfId="0" applyFont="1" applyAlignment="1">
      <alignment horizontal="left" wrapText="1"/>
    </xf>
    <xf numFmtId="0" fontId="0" fillId="0" borderId="0" xfId="0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29" fillId="0" borderId="12" xfId="0" applyFont="1" applyBorder="1" applyAlignment="1">
      <alignment horizontal="center"/>
    </xf>
    <xf numFmtId="2" fontId="39" fillId="0" borderId="1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2" fontId="39" fillId="0" borderId="9" xfId="0" applyNumberFormat="1" applyFont="1" applyBorder="1" applyAlignment="1">
      <alignment horizontal="center" vertical="center"/>
    </xf>
    <xf numFmtId="2" fontId="39" fillId="0" borderId="6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2" fontId="39" fillId="0" borderId="3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2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12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2" fontId="14" fillId="0" borderId="0" xfId="0" applyNumberFormat="1" applyFont="1" applyFill="1" applyBorder="1" applyAlignment="1">
      <alignment vertical="center"/>
    </xf>
    <xf numFmtId="2" fontId="14" fillId="0" borderId="0" xfId="0" applyNumberFormat="1" applyFont="1" applyBorder="1" applyAlignment="1">
      <alignment vertical="center" wrapText="1"/>
    </xf>
    <xf numFmtId="2" fontId="14" fillId="0" borderId="0" xfId="0" applyNumberFormat="1" applyFont="1" applyBorder="1" applyAlignment="1">
      <alignment vertical="center"/>
    </xf>
    <xf numFmtId="2" fontId="12" fillId="0" borderId="0" xfId="0" applyNumberFormat="1" applyFont="1" applyFill="1" applyBorder="1" applyAlignment="1">
      <alignment vertical="center"/>
    </xf>
    <xf numFmtId="2" fontId="16" fillId="0" borderId="6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2" fontId="11" fillId="0" borderId="0" xfId="0" applyNumberFormat="1" applyFont="1" applyBorder="1" applyAlignment="1">
      <alignment horizontal="center" vertical="top" wrapText="1"/>
    </xf>
    <xf numFmtId="0" fontId="0" fillId="0" borderId="0" xfId="0" applyBorder="1" applyAlignment="1">
      <alignment horizontal="left"/>
    </xf>
    <xf numFmtId="0" fontId="13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top" wrapText="1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2" fontId="30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/>
    <xf numFmtId="0" fontId="20" fillId="0" borderId="0" xfId="0" applyFont="1" applyBorder="1" applyAlignment="1">
      <alignment vertical="center" wrapText="1"/>
    </xf>
    <xf numFmtId="2" fontId="29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2" fontId="30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0" xfId="0" applyBorder="1" applyAlignment="1"/>
    <xf numFmtId="0" fontId="12" fillId="0" borderId="3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vertical="center"/>
    </xf>
    <xf numFmtId="2" fontId="12" fillId="3" borderId="7" xfId="0" applyNumberFormat="1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2" fontId="12" fillId="3" borderId="5" xfId="0" applyNumberFormat="1" applyFont="1" applyFill="1" applyBorder="1" applyAlignment="1">
      <alignment vertical="center"/>
    </xf>
    <xf numFmtId="2" fontId="12" fillId="0" borderId="6" xfId="0" applyNumberFormat="1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Alignment="1">
      <alignment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vertical="center" wrapText="1"/>
    </xf>
    <xf numFmtId="0" fontId="19" fillId="0" borderId="15" xfId="0" applyFont="1" applyBorder="1"/>
    <xf numFmtId="0" fontId="19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9" fillId="0" borderId="12" xfId="0" applyFont="1" applyBorder="1"/>
    <xf numFmtId="0" fontId="26" fillId="0" borderId="4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left" vertical="center" wrapText="1"/>
    </xf>
    <xf numFmtId="2" fontId="26" fillId="0" borderId="3" xfId="0" applyNumberFormat="1" applyFont="1" applyBorder="1" applyAlignment="1">
      <alignment horizontal="center" vertical="center" wrapText="1"/>
    </xf>
    <xf numFmtId="2" fontId="26" fillId="0" borderId="3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2" fontId="26" fillId="0" borderId="5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2" fontId="16" fillId="0" borderId="9" xfId="0" applyNumberFormat="1" applyFont="1" applyBorder="1" applyAlignment="1">
      <alignment horizontal="center" vertical="center"/>
    </xf>
    <xf numFmtId="2" fontId="16" fillId="0" borderId="7" xfId="0" applyNumberFormat="1" applyFont="1" applyBorder="1" applyAlignment="1">
      <alignment vertical="center" wrapText="1"/>
    </xf>
    <xf numFmtId="2" fontId="16" fillId="0" borderId="5" xfId="0" applyNumberFormat="1" applyFont="1" applyBorder="1" applyAlignment="1">
      <alignment vertical="center" wrapText="1"/>
    </xf>
    <xf numFmtId="2" fontId="16" fillId="0" borderId="14" xfId="0" applyNumberFormat="1" applyFont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2" fontId="30" fillId="0" borderId="0" xfId="0" applyNumberFormat="1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vertical="top" wrapText="1"/>
    </xf>
    <xf numFmtId="0" fontId="29" fillId="0" borderId="3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29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2" fontId="0" fillId="0" borderId="0" xfId="0" applyNumberFormat="1" applyFont="1" applyBorder="1"/>
    <xf numFmtId="2" fontId="0" fillId="0" borderId="0" xfId="0" applyNumberFormat="1" applyFont="1"/>
    <xf numFmtId="2" fontId="12" fillId="0" borderId="7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 wrapText="1"/>
    </xf>
    <xf numFmtId="164" fontId="12" fillId="0" borderId="0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0" fillId="0" borderId="9" xfId="0" applyBorder="1" applyAlignment="1"/>
    <xf numFmtId="0" fontId="13" fillId="0" borderId="0" xfId="0" applyFont="1" applyBorder="1" applyAlignment="1">
      <alignment horizontal="center" vertical="top" wrapText="1"/>
    </xf>
    <xf numFmtId="0" fontId="17" fillId="0" borderId="0" xfId="0" applyFont="1" applyBorder="1" applyAlignment="1"/>
    <xf numFmtId="0" fontId="17" fillId="0" borderId="0" xfId="0" quotePrefix="1" applyFont="1" applyBorder="1" applyAlignment="1"/>
    <xf numFmtId="0" fontId="26" fillId="0" borderId="4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2" fontId="26" fillId="0" borderId="6" xfId="0" applyNumberFormat="1" applyFont="1" applyBorder="1" applyAlignment="1">
      <alignment horizontal="center" vertical="center" wrapText="1"/>
    </xf>
    <xf numFmtId="2" fontId="26" fillId="0" borderId="4" xfId="0" applyNumberFormat="1" applyFont="1" applyBorder="1" applyAlignment="1">
      <alignment horizontal="center" vertical="center" wrapText="1"/>
    </xf>
    <xf numFmtId="2" fontId="26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/>
    </xf>
    <xf numFmtId="2" fontId="26" fillId="0" borderId="0" xfId="0" applyNumberFormat="1" applyFont="1" applyFill="1" applyBorder="1" applyAlignment="1">
      <alignment horizontal="center" vertical="center" wrapText="1"/>
    </xf>
    <xf numFmtId="2" fontId="26" fillId="0" borderId="9" xfId="0" applyNumberFormat="1" applyFont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2" fontId="26" fillId="0" borderId="4" xfId="0" applyNumberFormat="1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center" vertical="center"/>
    </xf>
    <xf numFmtId="0" fontId="41" fillId="0" borderId="0" xfId="1"/>
    <xf numFmtId="2" fontId="41" fillId="0" borderId="0" xfId="1" applyNumberFormat="1"/>
    <xf numFmtId="0" fontId="18" fillId="0" borderId="0" xfId="1" applyFont="1"/>
    <xf numFmtId="2" fontId="42" fillId="0" borderId="3" xfId="1" applyNumberFormat="1" applyFont="1" applyBorder="1" applyAlignment="1">
      <alignment horizontal="center" vertical="center" wrapText="1"/>
    </xf>
    <xf numFmtId="2" fontId="42" fillId="0" borderId="9" xfId="1" applyNumberFormat="1" applyFont="1" applyBorder="1" applyAlignment="1">
      <alignment horizontal="center" vertical="center" wrapText="1"/>
    </xf>
    <xf numFmtId="2" fontId="42" fillId="0" borderId="4" xfId="1" applyNumberFormat="1" applyFont="1" applyBorder="1" applyAlignment="1">
      <alignment horizontal="center" vertical="center" wrapText="1"/>
    </xf>
    <xf numFmtId="2" fontId="42" fillId="0" borderId="10" xfId="1" applyNumberFormat="1" applyFont="1" applyBorder="1" applyAlignment="1">
      <alignment horizontal="center" vertical="center"/>
    </xf>
    <xf numFmtId="2" fontId="45" fillId="0" borderId="5" xfId="1" applyNumberFormat="1" applyFont="1" applyBorder="1" applyAlignment="1">
      <alignment horizontal="center" vertical="center" wrapText="1"/>
    </xf>
    <xf numFmtId="0" fontId="45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11" fillId="0" borderId="0" xfId="1" applyFont="1" applyAlignment="1">
      <alignment horizontal="center" wrapText="1"/>
    </xf>
    <xf numFmtId="0" fontId="28" fillId="0" borderId="0" xfId="1" applyFont="1" applyAlignment="1">
      <alignment horizontal="center" vertical="center"/>
    </xf>
    <xf numFmtId="0" fontId="19" fillId="0" borderId="0" xfId="1" applyFont="1"/>
    <xf numFmtId="0" fontId="27" fillId="0" borderId="0" xfId="1" applyFont="1" applyAlignment="1">
      <alignment horizontal="center" vertical="center"/>
    </xf>
    <xf numFmtId="0" fontId="41" fillId="0" borderId="0" xfId="1" applyAlignment="1">
      <alignment horizontal="center"/>
    </xf>
    <xf numFmtId="0" fontId="41" fillId="0" borderId="0" xfId="1" applyAlignment="1">
      <alignment horizontal="left"/>
    </xf>
    <xf numFmtId="0" fontId="46" fillId="0" borderId="0" xfId="1" applyFont="1" applyAlignment="1">
      <alignment horizontal="center"/>
    </xf>
    <xf numFmtId="0" fontId="46" fillId="0" borderId="0" xfId="1" applyFont="1" applyAlignment="1">
      <alignment horizontal="left"/>
    </xf>
    <xf numFmtId="0" fontId="47" fillId="0" borderId="0" xfId="1" applyFont="1" applyAlignment="1">
      <alignment horizontal="left"/>
    </xf>
    <xf numFmtId="0" fontId="30" fillId="0" borderId="0" xfId="1" applyFont="1" applyAlignment="1">
      <alignment horizontal="left"/>
    </xf>
    <xf numFmtId="2" fontId="43" fillId="0" borderId="3" xfId="1" applyNumberFormat="1" applyFont="1" applyBorder="1" applyAlignment="1">
      <alignment horizontal="center" vertical="center" wrapText="1"/>
    </xf>
    <xf numFmtId="2" fontId="43" fillId="0" borderId="4" xfId="1" applyNumberFormat="1" applyFont="1" applyBorder="1" applyAlignment="1">
      <alignment horizontal="center" vertical="center" wrapText="1"/>
    </xf>
    <xf numFmtId="0" fontId="43" fillId="0" borderId="4" xfId="1" applyFont="1" applyBorder="1" applyAlignment="1">
      <alignment horizontal="left" vertical="center" wrapText="1"/>
    </xf>
    <xf numFmtId="0" fontId="47" fillId="0" borderId="9" xfId="1" applyFont="1" applyBorder="1" applyAlignment="1">
      <alignment horizontal="left" vertical="center"/>
    </xf>
    <xf numFmtId="0" fontId="30" fillId="0" borderId="5" xfId="1" applyFont="1" applyBorder="1" applyAlignment="1">
      <alignment horizontal="left" vertical="center" wrapText="1"/>
    </xf>
    <xf numFmtId="0" fontId="43" fillId="0" borderId="9" xfId="1" applyFont="1" applyBorder="1" applyAlignment="1">
      <alignment horizontal="left" vertical="center" wrapText="1"/>
    </xf>
    <xf numFmtId="2" fontId="43" fillId="0" borderId="9" xfId="1" applyNumberFormat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left" vertical="center" wrapText="1"/>
    </xf>
    <xf numFmtId="0" fontId="49" fillId="0" borderId="5" xfId="1" applyFont="1" applyBorder="1" applyAlignment="1">
      <alignment horizontal="center" vertical="center" wrapText="1"/>
    </xf>
    <xf numFmtId="0" fontId="49" fillId="0" borderId="4" xfId="1" applyFont="1" applyBorder="1" applyAlignment="1">
      <alignment horizontal="center" vertical="center" wrapText="1"/>
    </xf>
    <xf numFmtId="0" fontId="27" fillId="0" borderId="0" xfId="1" applyFont="1"/>
    <xf numFmtId="0" fontId="27" fillId="0" borderId="0" xfId="1" applyFont="1" applyAlignment="1">
      <alignment horizontal="left"/>
    </xf>
    <xf numFmtId="0" fontId="27" fillId="0" borderId="0" xfId="1" applyFont="1" applyAlignment="1">
      <alignment horizontal="left" vertical="center"/>
    </xf>
    <xf numFmtId="0" fontId="25" fillId="0" borderId="0" xfId="1" applyFont="1" applyAlignment="1">
      <alignment horizontal="left" indent="15"/>
    </xf>
    <xf numFmtId="0" fontId="27" fillId="0" borderId="0" xfId="0" applyFont="1" applyAlignment="1">
      <alignment vertical="top" wrapText="1"/>
    </xf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9" fillId="0" borderId="9" xfId="0" applyFont="1" applyBorder="1" applyAlignment="1">
      <alignment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9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left" vertical="center"/>
    </xf>
    <xf numFmtId="0" fontId="29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2" fontId="43" fillId="0" borderId="3" xfId="0" applyNumberFormat="1" applyFont="1" applyBorder="1" applyAlignment="1">
      <alignment horizontal="center" vertical="center" wrapText="1"/>
    </xf>
    <xf numFmtId="2" fontId="43" fillId="0" borderId="6" xfId="0" applyNumberFormat="1" applyFont="1" applyBorder="1" applyAlignment="1">
      <alignment horizontal="center" vertical="center"/>
    </xf>
    <xf numFmtId="2" fontId="43" fillId="0" borderId="9" xfId="0" applyNumberFormat="1" applyFont="1" applyBorder="1" applyAlignment="1">
      <alignment horizontal="center" vertical="center"/>
    </xf>
    <xf numFmtId="2" fontId="43" fillId="0" borderId="1" xfId="0" applyNumberFormat="1" applyFont="1" applyBorder="1" applyAlignment="1">
      <alignment horizontal="center" vertical="center"/>
    </xf>
    <xf numFmtId="2" fontId="43" fillId="0" borderId="4" xfId="0" applyNumberFormat="1" applyFont="1" applyBorder="1" applyAlignment="1">
      <alignment horizontal="center" vertical="center"/>
    </xf>
    <xf numFmtId="0" fontId="51" fillId="0" borderId="0" xfId="0" applyFont="1" applyAlignment="1"/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left" vertical="center" wrapText="1"/>
    </xf>
    <xf numFmtId="0" fontId="37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37" fillId="0" borderId="9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9" xfId="0" applyFont="1" applyBorder="1"/>
    <xf numFmtId="0" fontId="29" fillId="0" borderId="9" xfId="0" applyFont="1" applyBorder="1" applyAlignment="1">
      <alignment vertical="center"/>
    </xf>
    <xf numFmtId="0" fontId="29" fillId="0" borderId="16" xfId="0" applyFont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38" fillId="0" borderId="4" xfId="0" applyFont="1" applyBorder="1" applyAlignment="1">
      <alignment horizontal="center" vertical="center" wrapText="1"/>
    </xf>
    <xf numFmtId="0" fontId="37" fillId="0" borderId="9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2" fontId="29" fillId="0" borderId="9" xfId="0" applyNumberFormat="1" applyFont="1" applyBorder="1" applyAlignment="1">
      <alignment horizontal="center" vertical="center" wrapText="1"/>
    </xf>
    <xf numFmtId="2" fontId="29" fillId="0" borderId="3" xfId="0" applyNumberFormat="1" applyFont="1" applyBorder="1" applyAlignment="1">
      <alignment horizontal="center" vertical="center" wrapText="1"/>
    </xf>
    <xf numFmtId="2" fontId="29" fillId="0" borderId="5" xfId="0" applyNumberFormat="1" applyFont="1" applyBorder="1" applyAlignment="1">
      <alignment horizontal="center" vertical="center" wrapText="1"/>
    </xf>
    <xf numFmtId="2" fontId="29" fillId="0" borderId="4" xfId="0" applyNumberFormat="1" applyFont="1" applyBorder="1" applyAlignment="1">
      <alignment horizontal="center" vertical="center" wrapText="1"/>
    </xf>
    <xf numFmtId="2" fontId="29" fillId="0" borderId="9" xfId="0" applyNumberFormat="1" applyFont="1" applyBorder="1" applyAlignment="1">
      <alignment horizontal="center" vertical="center"/>
    </xf>
    <xf numFmtId="2" fontId="29" fillId="0" borderId="6" xfId="0" applyNumberFormat="1" applyFont="1" applyFill="1" applyBorder="1" applyAlignment="1">
      <alignment horizontal="center" vertical="center" wrapText="1"/>
    </xf>
    <xf numFmtId="2" fontId="29" fillId="0" borderId="9" xfId="0" applyNumberFormat="1" applyFont="1" applyFill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2" fontId="29" fillId="0" borderId="13" xfId="0" applyNumberFormat="1" applyFont="1" applyBorder="1" applyAlignment="1">
      <alignment horizontal="center" vertical="center" wrapText="1"/>
    </xf>
    <xf numFmtId="2" fontId="29" fillId="0" borderId="20" xfId="0" applyNumberFormat="1" applyFont="1" applyBorder="1" applyAlignment="1">
      <alignment horizontal="center" vertical="center" wrapText="1"/>
    </xf>
    <xf numFmtId="2" fontId="29" fillId="0" borderId="21" xfId="0" applyNumberFormat="1" applyFont="1" applyBorder="1" applyAlignment="1">
      <alignment horizontal="center" vertical="center" wrapText="1"/>
    </xf>
    <xf numFmtId="2" fontId="29" fillId="0" borderId="22" xfId="0" applyNumberFormat="1" applyFont="1" applyBorder="1" applyAlignment="1">
      <alignment horizontal="center" vertical="center" wrapText="1"/>
    </xf>
    <xf numFmtId="0" fontId="37" fillId="0" borderId="9" xfId="0" applyNumberFormat="1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7" fillId="0" borderId="6" xfId="0" applyFont="1" applyBorder="1" applyAlignment="1">
      <alignment vertical="center" wrapText="1"/>
    </xf>
    <xf numFmtId="2" fontId="29" fillId="0" borderId="6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top" wrapText="1"/>
    </xf>
    <xf numFmtId="2" fontId="10" fillId="0" borderId="3" xfId="0" applyNumberFormat="1" applyFont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37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26" fillId="0" borderId="3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10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/>
    </xf>
    <xf numFmtId="2" fontId="26" fillId="0" borderId="9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wrapText="1"/>
    </xf>
    <xf numFmtId="0" fontId="26" fillId="0" borderId="9" xfId="0" applyFont="1" applyBorder="1" applyAlignment="1">
      <alignment wrapText="1"/>
    </xf>
    <xf numFmtId="0" fontId="26" fillId="0" borderId="10" xfId="0" applyFont="1" applyBorder="1" applyAlignment="1"/>
    <xf numFmtId="0" fontId="26" fillId="0" borderId="9" xfId="0" applyFont="1" applyBorder="1" applyAlignment="1"/>
    <xf numFmtId="0" fontId="21" fillId="0" borderId="9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left" vertical="center"/>
    </xf>
    <xf numFmtId="0" fontId="37" fillId="0" borderId="6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2" fontId="30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0" fillId="0" borderId="0" xfId="0" applyFill="1"/>
    <xf numFmtId="0" fontId="48" fillId="0" borderId="2" xfId="1" applyFont="1" applyBorder="1" applyAlignment="1">
      <alignment horizontal="left" vertical="center" wrapText="1"/>
    </xf>
    <xf numFmtId="0" fontId="48" fillId="0" borderId="5" xfId="1" applyFont="1" applyBorder="1" applyAlignment="1">
      <alignment horizontal="left" vertical="center" wrapText="1"/>
    </xf>
    <xf numFmtId="0" fontId="29" fillId="0" borderId="10" xfId="1" applyFont="1" applyBorder="1" applyAlignment="1">
      <alignment horizontal="left" vertical="center" wrapText="1"/>
    </xf>
    <xf numFmtId="0" fontId="29" fillId="0" borderId="11" xfId="1" applyFont="1" applyBorder="1" applyAlignment="1">
      <alignment horizontal="left" vertical="center" wrapText="1"/>
    </xf>
    <xf numFmtId="0" fontId="29" fillId="0" borderId="3" xfId="1" applyFont="1" applyBorder="1" applyAlignment="1">
      <alignment horizontal="left" vertical="center" wrapText="1"/>
    </xf>
    <xf numFmtId="0" fontId="30" fillId="0" borderId="0" xfId="1" applyFont="1" applyAlignment="1">
      <alignment horizontal="left" wrapText="1"/>
    </xf>
    <xf numFmtId="0" fontId="48" fillId="0" borderId="14" xfId="1" applyFont="1" applyBorder="1" applyAlignment="1">
      <alignment horizontal="left" vertical="center" wrapText="1"/>
    </xf>
    <xf numFmtId="0" fontId="48" fillId="0" borderId="13" xfId="1" applyFont="1" applyBorder="1" applyAlignment="1">
      <alignment horizontal="left" vertical="center" wrapText="1"/>
    </xf>
    <xf numFmtId="0" fontId="29" fillId="0" borderId="14" xfId="1" applyFont="1" applyBorder="1" applyAlignment="1">
      <alignment horizontal="left" vertical="center" wrapText="1"/>
    </xf>
    <xf numFmtId="0" fontId="29" fillId="0" borderId="0" xfId="1" applyFont="1" applyAlignment="1">
      <alignment horizontal="left" vertical="center" wrapText="1"/>
    </xf>
    <xf numFmtId="0" fontId="29" fillId="0" borderId="13" xfId="1" applyFont="1" applyBorder="1" applyAlignment="1">
      <alignment horizontal="left" vertical="center" wrapText="1"/>
    </xf>
    <xf numFmtId="0" fontId="48" fillId="0" borderId="10" xfId="1" applyFont="1" applyBorder="1" applyAlignment="1">
      <alignment horizontal="left" vertical="center" wrapText="1"/>
    </xf>
    <xf numFmtId="0" fontId="48" fillId="0" borderId="3" xfId="1" applyFont="1" applyBorder="1" applyAlignment="1">
      <alignment horizontal="left" vertical="center" wrapText="1"/>
    </xf>
    <xf numFmtId="0" fontId="27" fillId="0" borderId="0" xfId="1" applyFont="1" applyAlignment="1">
      <alignment horizontal="left" vertical="center"/>
    </xf>
    <xf numFmtId="0" fontId="27" fillId="0" borderId="0" xfId="1" applyFont="1" applyAlignment="1">
      <alignment horizontal="left" wrapText="1"/>
    </xf>
    <xf numFmtId="0" fontId="50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horizontal="center" vertical="center"/>
    </xf>
    <xf numFmtId="0" fontId="1" fillId="0" borderId="0" xfId="1" applyFont="1" applyAlignment="1">
      <alignment horizontal="center" vertical="top"/>
    </xf>
    <xf numFmtId="0" fontId="4" fillId="0" borderId="8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9" fillId="0" borderId="6" xfId="1" applyFont="1" applyBorder="1" applyAlignment="1">
      <alignment horizontal="left" vertical="center" wrapText="1"/>
    </xf>
    <xf numFmtId="0" fontId="49" fillId="0" borderId="4" xfId="1" applyFont="1" applyBorder="1" applyAlignment="1">
      <alignment horizontal="left" vertical="center" wrapText="1"/>
    </xf>
    <xf numFmtId="0" fontId="49" fillId="0" borderId="8" xfId="1" applyFont="1" applyBorder="1" applyAlignment="1">
      <alignment horizontal="left" vertical="center" wrapText="1"/>
    </xf>
    <xf numFmtId="0" fontId="49" fillId="0" borderId="15" xfId="1" applyFont="1" applyBorder="1" applyAlignment="1">
      <alignment horizontal="left" vertical="center" wrapText="1"/>
    </xf>
    <xf numFmtId="0" fontId="49" fillId="0" borderId="7" xfId="1" applyFont="1" applyBorder="1" applyAlignment="1">
      <alignment horizontal="left" vertical="center" wrapText="1"/>
    </xf>
    <xf numFmtId="0" fontId="49" fillId="0" borderId="2" xfId="1" applyFont="1" applyBorder="1" applyAlignment="1">
      <alignment horizontal="left" vertical="center" wrapText="1"/>
    </xf>
    <xf numFmtId="0" fontId="49" fillId="0" borderId="12" xfId="1" applyFont="1" applyBorder="1" applyAlignment="1">
      <alignment horizontal="left" vertical="center" wrapText="1"/>
    </xf>
    <xf numFmtId="0" fontId="49" fillId="0" borderId="5" xfId="1" applyFont="1" applyBorder="1" applyAlignment="1">
      <alignment horizontal="left" vertical="center" wrapText="1"/>
    </xf>
    <xf numFmtId="0" fontId="49" fillId="0" borderId="10" xfId="1" applyFont="1" applyBorder="1" applyAlignment="1">
      <alignment horizontal="center" wrapText="1"/>
    </xf>
    <xf numFmtId="0" fontId="49" fillId="0" borderId="3" xfId="1" applyFont="1" applyBorder="1" applyAlignment="1">
      <alignment horizontal="center" wrapText="1"/>
    </xf>
    <xf numFmtId="0" fontId="27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/>
    </xf>
    <xf numFmtId="0" fontId="7" fillId="0" borderId="0" xfId="1" applyFont="1" applyAlignment="1">
      <alignment horizontal="left" wrapText="1"/>
    </xf>
    <xf numFmtId="0" fontId="18" fillId="0" borderId="0" xfId="1" applyFont="1" applyAlignment="1">
      <alignment horizontal="left" wrapText="1"/>
    </xf>
    <xf numFmtId="0" fontId="43" fillId="0" borderId="10" xfId="1" applyFont="1" applyBorder="1"/>
    <xf numFmtId="0" fontId="43" fillId="0" borderId="11" xfId="1" applyFont="1" applyBorder="1"/>
    <xf numFmtId="0" fontId="43" fillId="0" borderId="10" xfId="1" applyFont="1" applyBorder="1" applyAlignment="1">
      <alignment horizontal="center" vertical="center" wrapText="1"/>
    </xf>
    <xf numFmtId="0" fontId="43" fillId="0" borderId="3" xfId="1" applyFont="1" applyBorder="1" applyAlignment="1">
      <alignment horizontal="center" vertical="center" wrapText="1"/>
    </xf>
    <xf numFmtId="0" fontId="43" fillId="0" borderId="11" xfId="1" applyFont="1" applyBorder="1" applyAlignment="1">
      <alignment horizontal="center" vertical="center" wrapText="1"/>
    </xf>
    <xf numFmtId="0" fontId="43" fillId="0" borderId="3" xfId="1" applyFont="1" applyBorder="1"/>
    <xf numFmtId="0" fontId="43" fillId="0" borderId="8" xfId="1" applyFont="1" applyBorder="1" applyAlignment="1">
      <alignment horizontal="center" vertical="center" wrapText="1"/>
    </xf>
    <xf numFmtId="0" fontId="43" fillId="0" borderId="15" xfId="1" applyFont="1" applyBorder="1" applyAlignment="1">
      <alignment horizontal="center" vertical="center" wrapText="1"/>
    </xf>
    <xf numFmtId="0" fontId="43" fillId="0" borderId="7" xfId="1" applyFont="1" applyBorder="1" applyAlignment="1">
      <alignment horizontal="center" vertical="center" wrapText="1"/>
    </xf>
    <xf numFmtId="0" fontId="43" fillId="0" borderId="2" xfId="1" applyFont="1" applyBorder="1" applyAlignment="1">
      <alignment horizontal="center" vertical="center" wrapText="1"/>
    </xf>
    <xf numFmtId="0" fontId="43" fillId="0" borderId="12" xfId="1" applyFont="1" applyBorder="1" applyAlignment="1">
      <alignment horizontal="center" vertical="center" wrapText="1"/>
    </xf>
    <xf numFmtId="0" fontId="43" fillId="0" borderId="5" xfId="1" applyFont="1" applyBorder="1" applyAlignment="1">
      <alignment horizontal="center" vertical="center" wrapText="1"/>
    </xf>
    <xf numFmtId="0" fontId="43" fillId="0" borderId="10" xfId="1" applyFont="1" applyBorder="1" applyAlignment="1">
      <alignment vertical="center" wrapText="1"/>
    </xf>
    <xf numFmtId="0" fontId="43" fillId="0" borderId="3" xfId="1" applyFont="1" applyBorder="1" applyAlignment="1">
      <alignment vertical="center" wrapText="1"/>
    </xf>
    <xf numFmtId="0" fontId="43" fillId="0" borderId="10" xfId="1" applyFont="1" applyBorder="1" applyAlignment="1">
      <alignment horizontal="left" vertical="center" wrapText="1"/>
    </xf>
    <xf numFmtId="0" fontId="43" fillId="0" borderId="3" xfId="1" applyFont="1" applyBorder="1" applyAlignment="1">
      <alignment horizontal="left" vertical="center" wrapText="1"/>
    </xf>
    <xf numFmtId="0" fontId="43" fillId="0" borderId="14" xfId="1" applyFont="1" applyBorder="1" applyAlignment="1">
      <alignment horizontal="center" vertical="center" wrapText="1"/>
    </xf>
    <xf numFmtId="0" fontId="43" fillId="0" borderId="0" xfId="1" applyFont="1" applyAlignment="1">
      <alignment horizontal="center" vertical="center" wrapText="1"/>
    </xf>
    <xf numFmtId="0" fontId="43" fillId="0" borderId="13" xfId="1" applyFont="1" applyBorder="1" applyAlignment="1">
      <alignment horizontal="center" vertical="center" wrapText="1"/>
    </xf>
    <xf numFmtId="0" fontId="43" fillId="0" borderId="10" xfId="1" applyFont="1" applyBorder="1" applyAlignment="1">
      <alignment horizontal="center" vertical="center"/>
    </xf>
    <xf numFmtId="0" fontId="43" fillId="0" borderId="3" xfId="1" applyFont="1" applyBorder="1" applyAlignment="1">
      <alignment horizontal="center" vertical="center"/>
    </xf>
    <xf numFmtId="0" fontId="43" fillId="3" borderId="2" xfId="1" applyFont="1" applyFill="1" applyBorder="1" applyAlignment="1">
      <alignment horizontal="center" vertical="center"/>
    </xf>
    <xf numFmtId="0" fontId="43" fillId="3" borderId="12" xfId="1" applyFont="1" applyFill="1" applyBorder="1" applyAlignment="1">
      <alignment horizontal="center" vertical="center"/>
    </xf>
    <xf numFmtId="0" fontId="43" fillId="3" borderId="5" xfId="1" applyFont="1" applyFill="1" applyBorder="1" applyAlignment="1">
      <alignment horizontal="center" vertical="center"/>
    </xf>
    <xf numFmtId="0" fontId="43" fillId="0" borderId="10" xfId="1" applyFont="1" applyBorder="1" applyAlignment="1">
      <alignment horizontal="center" wrapText="1"/>
    </xf>
    <xf numFmtId="0" fontId="43" fillId="0" borderId="11" xfId="1" applyFont="1" applyBorder="1" applyAlignment="1">
      <alignment horizontal="center" wrapText="1"/>
    </xf>
    <xf numFmtId="0" fontId="43" fillId="0" borderId="3" xfId="1" applyFont="1" applyBorder="1" applyAlignment="1">
      <alignment horizontal="center" wrapText="1"/>
    </xf>
    <xf numFmtId="0" fontId="45" fillId="0" borderId="10" xfId="1" applyFont="1" applyBorder="1" applyAlignment="1">
      <alignment horizontal="center" wrapText="1"/>
    </xf>
    <xf numFmtId="0" fontId="45" fillId="0" borderId="3" xfId="1" applyFont="1" applyBorder="1" applyAlignment="1">
      <alignment horizontal="center" wrapText="1"/>
    </xf>
    <xf numFmtId="0" fontId="44" fillId="3" borderId="10" xfId="1" applyFont="1" applyFill="1" applyBorder="1" applyAlignment="1">
      <alignment horizontal="center" vertical="center"/>
    </xf>
    <xf numFmtId="0" fontId="44" fillId="3" borderId="11" xfId="1" applyFont="1" applyFill="1" applyBorder="1" applyAlignment="1">
      <alignment horizontal="center" vertical="center"/>
    </xf>
    <xf numFmtId="0" fontId="44" fillId="3" borderId="3" xfId="1" applyFont="1" applyFill="1" applyBorder="1" applyAlignment="1">
      <alignment horizontal="center" vertical="center"/>
    </xf>
    <xf numFmtId="0" fontId="43" fillId="0" borderId="8" xfId="1" applyFont="1" applyBorder="1" applyAlignment="1">
      <alignment horizontal="center" wrapText="1"/>
    </xf>
    <xf numFmtId="0" fontId="43" fillId="0" borderId="15" xfId="1" applyFont="1" applyBorder="1" applyAlignment="1">
      <alignment horizontal="center" wrapText="1"/>
    </xf>
    <xf numFmtId="0" fontId="43" fillId="0" borderId="7" xfId="1" applyFont="1" applyBorder="1" applyAlignment="1">
      <alignment horizontal="center" wrapText="1"/>
    </xf>
    <xf numFmtId="0" fontId="4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5" fillId="0" borderId="8" xfId="1" applyFont="1" applyBorder="1" applyAlignment="1">
      <alignment horizontal="center" vertical="center" wrapText="1"/>
    </xf>
    <xf numFmtId="0" fontId="45" fillId="0" borderId="7" xfId="1" applyFont="1" applyBorder="1" applyAlignment="1">
      <alignment horizontal="center" vertical="center" wrapText="1"/>
    </xf>
    <xf numFmtId="0" fontId="45" fillId="0" borderId="2" xfId="1" applyFont="1" applyBorder="1" applyAlignment="1">
      <alignment horizontal="center" vertical="center" wrapText="1"/>
    </xf>
    <xf numFmtId="0" fontId="45" fillId="0" borderId="5" xfId="1" applyFont="1" applyBorder="1" applyAlignment="1">
      <alignment horizontal="center" vertical="center" wrapText="1"/>
    </xf>
    <xf numFmtId="0" fontId="45" fillId="0" borderId="15" xfId="1" applyFont="1" applyBorder="1" applyAlignment="1">
      <alignment horizontal="center" vertical="center" wrapText="1"/>
    </xf>
    <xf numFmtId="0" fontId="45" fillId="0" borderId="12" xfId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wrapText="1"/>
    </xf>
    <xf numFmtId="0" fontId="7" fillId="0" borderId="1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52" fillId="0" borderId="10" xfId="0" applyFont="1" applyBorder="1" applyAlignment="1">
      <alignment horizontal="center" vertical="center"/>
    </xf>
    <xf numFmtId="0" fontId="52" fillId="0" borderId="11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3" fillId="2" borderId="8" xfId="0" applyFont="1" applyFill="1" applyBorder="1" applyAlignment="1" applyProtection="1">
      <alignment horizontal="center" vertical="center" wrapText="1"/>
    </xf>
    <xf numFmtId="0" fontId="43" fillId="2" borderId="15" xfId="0" applyFont="1" applyFill="1" applyBorder="1" applyAlignment="1" applyProtection="1">
      <alignment horizontal="center" vertical="center" wrapText="1"/>
    </xf>
    <xf numFmtId="0" fontId="43" fillId="2" borderId="7" xfId="0" applyFont="1" applyFill="1" applyBorder="1" applyAlignment="1" applyProtection="1">
      <alignment horizontal="center" vertical="center" wrapText="1"/>
    </xf>
    <xf numFmtId="0" fontId="43" fillId="2" borderId="2" xfId="0" applyFont="1" applyFill="1" applyBorder="1" applyAlignment="1" applyProtection="1">
      <alignment horizontal="center" vertical="center" wrapText="1"/>
    </xf>
    <xf numFmtId="0" fontId="43" fillId="2" borderId="12" xfId="0" applyFont="1" applyFill="1" applyBorder="1" applyAlignment="1" applyProtection="1">
      <alignment horizontal="center" vertical="center" wrapText="1"/>
    </xf>
    <xf numFmtId="0" fontId="43" fillId="2" borderId="5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wrapText="1"/>
    </xf>
    <xf numFmtId="0" fontId="50" fillId="3" borderId="0" xfId="0" applyFont="1" applyFill="1" applyAlignment="1">
      <alignment horizontal="center"/>
    </xf>
    <xf numFmtId="0" fontId="4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29" fillId="0" borderId="6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2" fontId="29" fillId="0" borderId="6" xfId="0" applyNumberFormat="1" applyFont="1" applyBorder="1" applyAlignment="1">
      <alignment horizontal="center" vertical="center" wrapText="1"/>
    </xf>
    <xf numFmtId="2" fontId="29" fillId="0" borderId="4" xfId="0" applyNumberFormat="1" applyFont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2" fontId="29" fillId="0" borderId="7" xfId="0" applyNumberFormat="1" applyFont="1" applyBorder="1" applyAlignment="1">
      <alignment horizontal="center" vertical="center" wrapText="1"/>
    </xf>
    <xf numFmtId="2" fontId="29" fillId="0" borderId="5" xfId="0" applyNumberFormat="1" applyFont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 wrapText="1"/>
    </xf>
    <xf numFmtId="0" fontId="26" fillId="3" borderId="15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3" borderId="0" xfId="0" applyFont="1" applyFill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45" fillId="0" borderId="0" xfId="0" applyFont="1" applyAlignment="1">
      <alignment horizontal="left" vertical="top" wrapText="1"/>
    </xf>
    <xf numFmtId="0" fontId="7" fillId="0" borderId="12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37" fillId="0" borderId="6" xfId="0" applyNumberFormat="1" applyFont="1" applyBorder="1" applyAlignment="1">
      <alignment horizontal="center" vertical="center" wrapText="1"/>
    </xf>
    <xf numFmtId="0" fontId="37" fillId="0" borderId="4" xfId="0" applyNumberFormat="1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2" fontId="29" fillId="0" borderId="9" xfId="0" applyNumberFormat="1" applyFont="1" applyBorder="1" applyAlignment="1">
      <alignment horizontal="center" vertical="center"/>
    </xf>
    <xf numFmtId="2" fontId="29" fillId="0" borderId="6" xfId="0" applyNumberFormat="1" applyFont="1" applyBorder="1" applyAlignment="1">
      <alignment horizontal="center" vertical="center"/>
    </xf>
    <xf numFmtId="2" fontId="29" fillId="0" borderId="4" xfId="0" applyNumberFormat="1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2" fontId="16" fillId="0" borderId="15" xfId="0" applyNumberFormat="1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29" fillId="0" borderId="1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1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56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32" fillId="3" borderId="0" xfId="0" applyFont="1" applyFill="1" applyAlignment="1">
      <alignment horizontal="center" vertical="top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center" wrapText="1"/>
    </xf>
    <xf numFmtId="0" fontId="54" fillId="0" borderId="6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37" fillId="0" borderId="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28" fillId="3" borderId="0" xfId="0" applyFont="1" applyFill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2" fontId="39" fillId="0" borderId="7" xfId="0" applyNumberFormat="1" applyFont="1" applyBorder="1" applyAlignment="1">
      <alignment horizontal="center" vertical="center" wrapText="1"/>
    </xf>
    <xf numFmtId="2" fontId="39" fillId="0" borderId="13" xfId="0" applyNumberFormat="1" applyFont="1" applyBorder="1" applyAlignment="1">
      <alignment horizontal="center" vertical="center" wrapText="1"/>
    </xf>
    <xf numFmtId="2" fontId="39" fillId="0" borderId="5" xfId="0" applyNumberFormat="1" applyFont="1" applyBorder="1" applyAlignment="1">
      <alignment horizontal="center" vertical="center" wrapText="1"/>
    </xf>
    <xf numFmtId="2" fontId="39" fillId="0" borderId="6" xfId="0" applyNumberFormat="1" applyFont="1" applyBorder="1" applyAlignment="1">
      <alignment horizontal="center" vertical="center"/>
    </xf>
    <xf numFmtId="2" fontId="39" fillId="0" borderId="1" xfId="0" applyNumberFormat="1" applyFont="1" applyBorder="1" applyAlignment="1">
      <alignment horizontal="center" vertical="center"/>
    </xf>
    <xf numFmtId="2" fontId="39" fillId="0" borderId="4" xfId="0" applyNumberFormat="1" applyFont="1" applyBorder="1" applyAlignment="1">
      <alignment horizontal="center" vertical="center"/>
    </xf>
    <xf numFmtId="2" fontId="30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10FBB8EA-3125-4E74-8237-6E5F8D4D73CE}"/>
  </cellStyles>
  <dxfs count="0"/>
  <tableStyles count="0" defaultTableStyle="TableStyleMedium9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4</xdr:row>
          <xdr:rowOff>38100</xdr:rowOff>
        </xdr:from>
        <xdr:to>
          <xdr:col>5</xdr:col>
          <xdr:colOff>28575</xdr:colOff>
          <xdr:row>9</xdr:row>
          <xdr:rowOff>114300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00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3</xdr:row>
          <xdr:rowOff>95250</xdr:rowOff>
        </xdr:from>
        <xdr:to>
          <xdr:col>5</xdr:col>
          <xdr:colOff>28575</xdr:colOff>
          <xdr:row>8</xdr:row>
          <xdr:rowOff>142875</xdr:rowOff>
        </xdr:to>
        <xdr:sp macro="" textlink="">
          <xdr:nvSpPr>
            <xdr:cNvPr id="46082" name="Object 2" hidden="1">
              <a:extLst>
                <a:ext uri="{63B3BB69-23CF-44E3-9099-C40C66FF867C}">
                  <a14:compatExt spid="_x0000_s46082"/>
                </a:ext>
                <a:ext uri="{FF2B5EF4-FFF2-40B4-BE49-F238E27FC236}">
                  <a16:creationId xmlns:a16="http://schemas.microsoft.com/office/drawing/2014/main" id="{00000000-0008-0000-0000-00000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4</xdr:row>
          <xdr:rowOff>38100</xdr:rowOff>
        </xdr:from>
        <xdr:to>
          <xdr:col>5</xdr:col>
          <xdr:colOff>28575</xdr:colOff>
          <xdr:row>9</xdr:row>
          <xdr:rowOff>114300</xdr:rowOff>
        </xdr:to>
        <xdr:sp macro="" textlink="">
          <xdr:nvSpPr>
            <xdr:cNvPr id="46083" name="Object 3" hidden="1">
              <a:extLst>
                <a:ext uri="{63B3BB69-23CF-44E3-9099-C40C66FF867C}">
                  <a14:compatExt spid="_x0000_s46083"/>
                </a:ext>
                <a:ext uri="{FF2B5EF4-FFF2-40B4-BE49-F238E27FC236}">
                  <a16:creationId xmlns:a16="http://schemas.microsoft.com/office/drawing/2014/main" id="{00000000-0008-0000-0000-000003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</xdr:row>
          <xdr:rowOff>114300</xdr:rowOff>
        </xdr:from>
        <xdr:to>
          <xdr:col>5</xdr:col>
          <xdr:colOff>9525</xdr:colOff>
          <xdr:row>8</xdr:row>
          <xdr:rowOff>161925</xdr:rowOff>
        </xdr:to>
        <xdr:sp macro="" textlink="">
          <xdr:nvSpPr>
            <xdr:cNvPr id="46084" name="Object 4" hidden="1">
              <a:extLst>
                <a:ext uri="{63B3BB69-23CF-44E3-9099-C40C66FF867C}">
                  <a14:compatExt spid="_x0000_s46084"/>
                </a:ext>
                <a:ext uri="{FF2B5EF4-FFF2-40B4-BE49-F238E27FC236}">
                  <a16:creationId xmlns:a16="http://schemas.microsoft.com/office/drawing/2014/main" id="{00000000-0008-0000-0000-000004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142875</xdr:colOff>
          <xdr:row>0</xdr:row>
          <xdr:rowOff>0</xdr:rowOff>
        </xdr:from>
        <xdr:to>
          <xdr:col>9</xdr:col>
          <xdr:colOff>95250</xdr:colOff>
          <xdr:row>4</xdr:row>
          <xdr:rowOff>38100</xdr:rowOff>
        </xdr:to>
        <xdr:sp macro="" textlink="">
          <xdr:nvSpPr>
            <xdr:cNvPr id="46085" name="Object 5" hidden="1">
              <a:extLst>
                <a:ext uri="{63B3BB69-23CF-44E3-9099-C40C66FF867C}">
                  <a14:compatExt spid="_x0000_s46085"/>
                </a:ext>
                <a:ext uri="{FF2B5EF4-FFF2-40B4-BE49-F238E27FC236}">
                  <a16:creationId xmlns:a16="http://schemas.microsoft.com/office/drawing/2014/main" id="{00000000-0008-0000-0000-000005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523875</xdr:colOff>
          <xdr:row>3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9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161925</xdr:rowOff>
        </xdr:from>
        <xdr:to>
          <xdr:col>3</xdr:col>
          <xdr:colOff>0</xdr:colOff>
          <xdr:row>7</xdr:row>
          <xdr:rowOff>104775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9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990600</xdr:colOff>
      <xdr:row>19</xdr:row>
      <xdr:rowOff>66675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1920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990600</xdr:colOff>
      <xdr:row>18</xdr:row>
      <xdr:rowOff>66675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19200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3</xdr:row>
          <xdr:rowOff>38100</xdr:rowOff>
        </xdr:from>
        <xdr:to>
          <xdr:col>5</xdr:col>
          <xdr:colOff>28575</xdr:colOff>
          <xdr:row>8</xdr:row>
          <xdr:rowOff>114300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01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2</xdr:row>
          <xdr:rowOff>123825</xdr:rowOff>
        </xdr:from>
        <xdr:to>
          <xdr:col>4</xdr:col>
          <xdr:colOff>504825</xdr:colOff>
          <xdr:row>7</xdr:row>
          <xdr:rowOff>123825</xdr:rowOff>
        </xdr:to>
        <xdr:sp macro="" textlink="">
          <xdr:nvSpPr>
            <xdr:cNvPr id="45058" name="Object 2" hidden="1">
              <a:extLst>
                <a:ext uri="{63B3BB69-23CF-44E3-9099-C40C66FF867C}">
                  <a14:compatExt spid="_x0000_s45058"/>
                </a:ext>
                <a:ext uri="{FF2B5EF4-FFF2-40B4-BE49-F238E27FC236}">
                  <a16:creationId xmlns:a16="http://schemas.microsoft.com/office/drawing/2014/main" id="{00000000-0008-0000-0100-00000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3</xdr:row>
          <xdr:rowOff>38100</xdr:rowOff>
        </xdr:from>
        <xdr:to>
          <xdr:col>5</xdr:col>
          <xdr:colOff>28575</xdr:colOff>
          <xdr:row>8</xdr:row>
          <xdr:rowOff>114300</xdr:rowOff>
        </xdr:to>
        <xdr:sp macro="" textlink="">
          <xdr:nvSpPr>
            <xdr:cNvPr id="45059" name="Object 3" hidden="1">
              <a:extLst>
                <a:ext uri="{63B3BB69-23CF-44E3-9099-C40C66FF867C}">
                  <a14:compatExt spid="_x0000_s45059"/>
                </a:ext>
                <a:ext uri="{FF2B5EF4-FFF2-40B4-BE49-F238E27FC236}">
                  <a16:creationId xmlns:a16="http://schemas.microsoft.com/office/drawing/2014/main" id="{00000000-0008-0000-0100-000003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2</xdr:row>
          <xdr:rowOff>123825</xdr:rowOff>
        </xdr:from>
        <xdr:to>
          <xdr:col>4</xdr:col>
          <xdr:colOff>504825</xdr:colOff>
          <xdr:row>7</xdr:row>
          <xdr:rowOff>123825</xdr:rowOff>
        </xdr:to>
        <xdr:sp macro="" textlink="">
          <xdr:nvSpPr>
            <xdr:cNvPr id="45060" name="Object 4" hidden="1">
              <a:extLst>
                <a:ext uri="{63B3BB69-23CF-44E3-9099-C40C66FF867C}">
                  <a14:compatExt spid="_x0000_s45060"/>
                </a:ext>
                <a:ext uri="{FF2B5EF4-FFF2-40B4-BE49-F238E27FC236}">
                  <a16:creationId xmlns:a16="http://schemas.microsoft.com/office/drawing/2014/main" id="{00000000-0008-0000-0100-00000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3</xdr:row>
          <xdr:rowOff>38100</xdr:rowOff>
        </xdr:from>
        <xdr:to>
          <xdr:col>5</xdr:col>
          <xdr:colOff>28575</xdr:colOff>
          <xdr:row>8</xdr:row>
          <xdr:rowOff>114300</xdr:rowOff>
        </xdr:to>
        <xdr:sp macro="" textlink="">
          <xdr:nvSpPr>
            <xdr:cNvPr id="45061" name="Object 5" hidden="1">
              <a:extLst>
                <a:ext uri="{63B3BB69-23CF-44E3-9099-C40C66FF867C}">
                  <a14:compatExt spid="_x0000_s45061"/>
                </a:ext>
                <a:ext uri="{FF2B5EF4-FFF2-40B4-BE49-F238E27FC236}">
                  <a16:creationId xmlns:a16="http://schemas.microsoft.com/office/drawing/2014/main" id="{00000000-0008-0000-0100-000005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114300</xdr:rowOff>
        </xdr:from>
        <xdr:to>
          <xdr:col>5</xdr:col>
          <xdr:colOff>9525</xdr:colOff>
          <xdr:row>7</xdr:row>
          <xdr:rowOff>161925</xdr:rowOff>
        </xdr:to>
        <xdr:sp macro="" textlink="">
          <xdr:nvSpPr>
            <xdr:cNvPr id="45062" name="Object 6" hidden="1">
              <a:extLst>
                <a:ext uri="{63B3BB69-23CF-44E3-9099-C40C66FF867C}">
                  <a14:compatExt spid="_x0000_s45062"/>
                </a:ext>
                <a:ext uri="{FF2B5EF4-FFF2-40B4-BE49-F238E27FC236}">
                  <a16:creationId xmlns:a16="http://schemas.microsoft.com/office/drawing/2014/main" id="{00000000-0008-0000-0100-000006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</xdr:colOff>
          <xdr:row>0</xdr:row>
          <xdr:rowOff>28575</xdr:rowOff>
        </xdr:from>
        <xdr:to>
          <xdr:col>9</xdr:col>
          <xdr:colOff>400050</xdr:colOff>
          <xdr:row>3</xdr:row>
          <xdr:rowOff>66675</xdr:rowOff>
        </xdr:to>
        <xdr:sp macro="" textlink="">
          <xdr:nvSpPr>
            <xdr:cNvPr id="45063" name="Object 7" hidden="1">
              <a:extLst>
                <a:ext uri="{63B3BB69-23CF-44E3-9099-C40C66FF867C}">
                  <a14:compatExt spid="_x0000_s45063"/>
                </a:ext>
                <a:ext uri="{FF2B5EF4-FFF2-40B4-BE49-F238E27FC236}">
                  <a16:creationId xmlns:a16="http://schemas.microsoft.com/office/drawing/2014/main" id="{00000000-0008-0000-0100-000007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990600</xdr:colOff>
      <xdr:row>18</xdr:row>
      <xdr:rowOff>66675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219200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990600</xdr:colOff>
      <xdr:row>17</xdr:row>
      <xdr:rowOff>66675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219200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3</xdr:row>
          <xdr:rowOff>38100</xdr:rowOff>
        </xdr:from>
        <xdr:to>
          <xdr:col>5</xdr:col>
          <xdr:colOff>28575</xdr:colOff>
          <xdr:row>8</xdr:row>
          <xdr:rowOff>114300</xdr:rowOff>
        </xdr:to>
        <xdr:sp macro="" textlink="">
          <xdr:nvSpPr>
            <xdr:cNvPr id="45064" name="Object 8" hidden="1">
              <a:extLst>
                <a:ext uri="{63B3BB69-23CF-44E3-9099-C40C66FF867C}">
                  <a14:compatExt spid="_x0000_s45064"/>
                </a:ext>
                <a:ext uri="{FF2B5EF4-FFF2-40B4-BE49-F238E27FC236}">
                  <a16:creationId xmlns:a16="http://schemas.microsoft.com/office/drawing/2014/main" id="{00000000-0008-0000-0100-000008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2</xdr:row>
          <xdr:rowOff>123825</xdr:rowOff>
        </xdr:from>
        <xdr:to>
          <xdr:col>4</xdr:col>
          <xdr:colOff>504825</xdr:colOff>
          <xdr:row>7</xdr:row>
          <xdr:rowOff>123825</xdr:rowOff>
        </xdr:to>
        <xdr:sp macro="" textlink="">
          <xdr:nvSpPr>
            <xdr:cNvPr id="45065" name="Object 9" hidden="1">
              <a:extLst>
                <a:ext uri="{63B3BB69-23CF-44E3-9099-C40C66FF867C}">
                  <a14:compatExt spid="_x0000_s45065"/>
                </a:ext>
                <a:ext uri="{FF2B5EF4-FFF2-40B4-BE49-F238E27FC236}">
                  <a16:creationId xmlns:a16="http://schemas.microsoft.com/office/drawing/2014/main" id="{00000000-0008-0000-0100-000009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3</xdr:row>
          <xdr:rowOff>38100</xdr:rowOff>
        </xdr:from>
        <xdr:to>
          <xdr:col>5</xdr:col>
          <xdr:colOff>28575</xdr:colOff>
          <xdr:row>8</xdr:row>
          <xdr:rowOff>114300</xdr:rowOff>
        </xdr:to>
        <xdr:sp macro="" textlink="">
          <xdr:nvSpPr>
            <xdr:cNvPr id="45066" name="Object 10" hidden="1">
              <a:extLst>
                <a:ext uri="{63B3BB69-23CF-44E3-9099-C40C66FF867C}">
                  <a14:compatExt spid="_x0000_s45066"/>
                </a:ext>
                <a:ext uri="{FF2B5EF4-FFF2-40B4-BE49-F238E27FC236}">
                  <a16:creationId xmlns:a16="http://schemas.microsoft.com/office/drawing/2014/main" id="{00000000-0008-0000-0100-00000A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2</xdr:row>
          <xdr:rowOff>123825</xdr:rowOff>
        </xdr:from>
        <xdr:to>
          <xdr:col>4</xdr:col>
          <xdr:colOff>504825</xdr:colOff>
          <xdr:row>7</xdr:row>
          <xdr:rowOff>123825</xdr:rowOff>
        </xdr:to>
        <xdr:sp macro="" textlink="">
          <xdr:nvSpPr>
            <xdr:cNvPr id="45067" name="Object 11" hidden="1">
              <a:extLst>
                <a:ext uri="{63B3BB69-23CF-44E3-9099-C40C66FF867C}">
                  <a14:compatExt spid="_x0000_s45067"/>
                </a:ext>
                <a:ext uri="{FF2B5EF4-FFF2-40B4-BE49-F238E27FC236}">
                  <a16:creationId xmlns:a16="http://schemas.microsoft.com/office/drawing/2014/main" id="{00000000-0008-0000-0100-00000B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523875</xdr:colOff>
          <xdr:row>3</xdr:row>
          <xdr:rowOff>0</xdr:rowOff>
        </xdr:from>
        <xdr:to>
          <xdr:col>4</xdr:col>
          <xdr:colOff>0</xdr:colOff>
          <xdr:row>3</xdr:row>
          <xdr:rowOff>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2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114300</xdr:rowOff>
        </xdr:from>
        <xdr:to>
          <xdr:col>2</xdr:col>
          <xdr:colOff>1838325</xdr:colOff>
          <xdr:row>7</xdr:row>
          <xdr:rowOff>85725</xdr:rowOff>
        </xdr:to>
        <xdr:sp macro="" textlink="">
          <xdr:nvSpPr>
            <xdr:cNvPr id="35842" name="Object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2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32</xdr:row>
      <xdr:rowOff>381000</xdr:rowOff>
    </xdr:from>
    <xdr:to>
      <xdr:col>7</xdr:col>
      <xdr:colOff>19050</xdr:colOff>
      <xdr:row>33</xdr:row>
      <xdr:rowOff>0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6429375" y="8620125"/>
          <a:ext cx="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34</xdr:row>
      <xdr:rowOff>9525</xdr:rowOff>
    </xdr:from>
    <xdr:to>
      <xdr:col>8</xdr:col>
      <xdr:colOff>9525</xdr:colOff>
      <xdr:row>34</xdr:row>
      <xdr:rowOff>9526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flipV="1">
          <a:off x="7124700" y="863917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37</xdr:row>
      <xdr:rowOff>276225</xdr:rowOff>
    </xdr:from>
    <xdr:to>
      <xdr:col>7</xdr:col>
      <xdr:colOff>9525</xdr:colOff>
      <xdr:row>37</xdr:row>
      <xdr:rowOff>285751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V="1">
          <a:off x="6419850" y="10058400"/>
          <a:ext cx="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523875</xdr:colOff>
          <xdr:row>3</xdr:row>
          <xdr:rowOff>142875</xdr:rowOff>
        </xdr:from>
        <xdr:to>
          <xdr:col>3</xdr:col>
          <xdr:colOff>38100</xdr:colOff>
          <xdr:row>7</xdr:row>
          <xdr:rowOff>123825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523875</xdr:colOff>
          <xdr:row>2</xdr:row>
          <xdr:rowOff>19050</xdr:rowOff>
        </xdr:from>
        <xdr:to>
          <xdr:col>3</xdr:col>
          <xdr:colOff>247650</xdr:colOff>
          <xdr:row>7</xdr:row>
          <xdr:rowOff>76200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523875</xdr:colOff>
          <xdr:row>3</xdr:row>
          <xdr:rowOff>0</xdr:rowOff>
        </xdr:from>
        <xdr:to>
          <xdr:col>3</xdr:col>
          <xdr:colOff>676275</xdr:colOff>
          <xdr:row>3</xdr:row>
          <xdr:rowOff>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5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</xdr:row>
          <xdr:rowOff>95250</xdr:rowOff>
        </xdr:from>
        <xdr:to>
          <xdr:col>3</xdr:col>
          <xdr:colOff>9525</xdr:colOff>
          <xdr:row>7</xdr:row>
          <xdr:rowOff>104775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5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</xdr:row>
          <xdr:rowOff>47625</xdr:rowOff>
        </xdr:from>
        <xdr:to>
          <xdr:col>5</xdr:col>
          <xdr:colOff>247650</xdr:colOff>
          <xdr:row>7</xdr:row>
          <xdr:rowOff>66675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6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54</xdr:row>
          <xdr:rowOff>0</xdr:rowOff>
        </xdr:from>
        <xdr:to>
          <xdr:col>7</xdr:col>
          <xdr:colOff>495300</xdr:colOff>
          <xdr:row>60</xdr:row>
          <xdr:rowOff>104775</xdr:rowOff>
        </xdr:to>
        <xdr:sp macro="" textlink="">
          <xdr:nvSpPr>
            <xdr:cNvPr id="13316" name="Object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6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523875</xdr:colOff>
          <xdr:row>3</xdr:row>
          <xdr:rowOff>114300</xdr:rowOff>
        </xdr:from>
        <xdr:to>
          <xdr:col>3</xdr:col>
          <xdr:colOff>38100</xdr:colOff>
          <xdr:row>7</xdr:row>
          <xdr:rowOff>57150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7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523875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8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161925</xdr:rowOff>
        </xdr:from>
        <xdr:to>
          <xdr:col>2</xdr:col>
          <xdr:colOff>0</xdr:colOff>
          <xdr:row>7</xdr:row>
          <xdr:rowOff>104775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8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5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29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.bin"/><Relationship Id="rId13" Type="http://schemas.openxmlformats.org/officeDocument/2006/relationships/oleObject" Target="../embeddings/oleObject13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12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16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7.bin"/><Relationship Id="rId11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15.bin"/><Relationship Id="rId10" Type="http://schemas.openxmlformats.org/officeDocument/2006/relationships/oleObject" Target="../embeddings/oleObject10.bin"/><Relationship Id="rId4" Type="http://schemas.openxmlformats.org/officeDocument/2006/relationships/oleObject" Target="../embeddings/oleObject6.bin"/><Relationship Id="rId9" Type="http://schemas.openxmlformats.org/officeDocument/2006/relationships/oleObject" Target="../embeddings/oleObject9.bin"/><Relationship Id="rId14" Type="http://schemas.openxmlformats.org/officeDocument/2006/relationships/oleObject" Target="../embeddings/oleObject1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8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3.w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2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mments" Target="../comments1.xml"/><Relationship Id="rId5" Type="http://schemas.openxmlformats.org/officeDocument/2006/relationships/image" Target="../media/image2.emf"/><Relationship Id="rId4" Type="http://schemas.openxmlformats.org/officeDocument/2006/relationships/oleObject" Target="../embeddings/oleObject2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27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7FBC1-116A-4BEB-9A0E-421B36EB10D8}">
  <dimension ref="A1:N45"/>
  <sheetViews>
    <sheetView zoomScale="80" zoomScaleNormal="80" workbookViewId="0">
      <selection activeCell="A14" sqref="A14:M14"/>
    </sheetView>
  </sheetViews>
  <sheetFormatPr defaultColWidth="9.140625" defaultRowHeight="15"/>
  <cols>
    <col min="1" max="1" width="9.140625" style="318"/>
    <col min="2" max="2" width="7.42578125" style="318" customWidth="1"/>
    <col min="3" max="3" width="9.140625" style="318"/>
    <col min="4" max="4" width="26.5703125" style="318" customWidth="1"/>
    <col min="5" max="5" width="8.42578125" style="318" customWidth="1"/>
    <col min="6" max="7" width="9.140625" style="318"/>
    <col min="8" max="8" width="35.5703125" style="318" customWidth="1"/>
    <col min="9" max="9" width="10.42578125" style="332" customWidth="1"/>
    <col min="10" max="10" width="10.28515625" style="332" customWidth="1"/>
    <col min="11" max="14" width="9.140625" style="318" hidden="1" customWidth="1"/>
    <col min="15" max="16384" width="9.140625" style="318"/>
  </cols>
  <sheetData>
    <row r="1" spans="1:14" ht="15.75">
      <c r="A1" s="489" t="s">
        <v>429</v>
      </c>
      <c r="B1" s="489"/>
      <c r="C1" s="489"/>
      <c r="D1" s="489"/>
      <c r="E1" s="489"/>
      <c r="F1" s="489"/>
      <c r="G1" s="489"/>
      <c r="H1" s="489"/>
      <c r="I1" s="489"/>
      <c r="J1" s="489"/>
      <c r="K1" s="333"/>
      <c r="L1" s="333"/>
      <c r="M1" s="333"/>
      <c r="N1" s="333"/>
    </row>
    <row r="2" spans="1:14" ht="15.75">
      <c r="A2" s="489" t="s">
        <v>430</v>
      </c>
      <c r="B2" s="489"/>
      <c r="C2" s="489"/>
      <c r="D2" s="489"/>
      <c r="E2" s="489"/>
      <c r="F2" s="489"/>
      <c r="G2" s="489"/>
      <c r="H2" s="489"/>
      <c r="I2" s="489"/>
      <c r="J2" s="489"/>
      <c r="K2" s="333"/>
      <c r="L2" s="333"/>
      <c r="M2" s="333"/>
      <c r="N2" s="333"/>
    </row>
    <row r="3" spans="1:14" ht="3.6" customHeight="1">
      <c r="A3" s="351"/>
      <c r="B3" s="333"/>
      <c r="C3" s="333"/>
      <c r="D3" s="333"/>
      <c r="E3" s="333"/>
      <c r="F3" s="333"/>
      <c r="G3" s="333"/>
      <c r="H3" s="333"/>
      <c r="K3" s="333"/>
      <c r="L3" s="333"/>
      <c r="M3" s="333"/>
      <c r="N3" s="333"/>
    </row>
    <row r="4" spans="1:14" ht="15.75">
      <c r="A4" s="350"/>
      <c r="B4" s="350"/>
      <c r="C4" s="350"/>
      <c r="D4" s="350"/>
      <c r="E4" s="350"/>
      <c r="F4" s="490" t="s">
        <v>61</v>
      </c>
      <c r="G4" s="490"/>
      <c r="H4" s="490"/>
      <c r="I4" s="490"/>
      <c r="J4" s="490"/>
      <c r="K4" s="490"/>
      <c r="L4" s="490"/>
      <c r="M4" s="333"/>
      <c r="N4" s="333"/>
    </row>
    <row r="5" spans="1:14" ht="15.75">
      <c r="A5" s="350"/>
      <c r="B5" s="350"/>
      <c r="C5" s="350"/>
      <c r="D5" s="350"/>
      <c r="E5" s="350"/>
      <c r="F5" s="485" t="s">
        <v>491</v>
      </c>
      <c r="G5" s="485"/>
      <c r="H5" s="485"/>
      <c r="I5" s="485"/>
      <c r="J5" s="485"/>
      <c r="K5" s="485"/>
      <c r="L5" s="485"/>
      <c r="M5" s="333"/>
      <c r="N5" s="333"/>
    </row>
    <row r="6" spans="1:14" ht="15.75">
      <c r="A6" s="350"/>
      <c r="B6" s="350"/>
      <c r="C6" s="350"/>
      <c r="D6" s="350"/>
      <c r="E6" s="350"/>
      <c r="F6" s="485" t="s">
        <v>490</v>
      </c>
      <c r="G6" s="485"/>
      <c r="H6" s="485"/>
      <c r="I6" s="485"/>
      <c r="J6" s="485"/>
      <c r="K6" s="485"/>
      <c r="L6" s="485"/>
      <c r="M6" s="333"/>
      <c r="N6" s="333"/>
    </row>
    <row r="7" spans="1:14" ht="15.75">
      <c r="A7" s="350"/>
      <c r="B7" s="350"/>
      <c r="C7" s="350"/>
      <c r="D7" s="350"/>
      <c r="E7" s="350"/>
      <c r="F7" s="485" t="s">
        <v>62</v>
      </c>
      <c r="G7" s="485"/>
      <c r="H7" s="485"/>
      <c r="I7" s="485"/>
      <c r="J7" s="485"/>
      <c r="K7" s="485"/>
      <c r="L7" s="485"/>
      <c r="M7" s="333"/>
      <c r="N7" s="333"/>
    </row>
    <row r="8" spans="1:14" ht="15.75">
      <c r="A8" s="350"/>
      <c r="B8" s="350"/>
      <c r="C8" s="350"/>
      <c r="D8" s="350"/>
      <c r="E8" s="350"/>
      <c r="F8" s="486" t="s">
        <v>569</v>
      </c>
      <c r="G8" s="486"/>
      <c r="H8" s="486"/>
      <c r="I8" s="486"/>
      <c r="J8" s="486"/>
      <c r="K8" s="486"/>
      <c r="L8" s="486"/>
      <c r="M8" s="333"/>
      <c r="N8" s="333"/>
    </row>
    <row r="9" spans="1:14" ht="15.75">
      <c r="A9" s="350"/>
      <c r="B9" s="350"/>
      <c r="C9" s="350"/>
      <c r="D9" s="350"/>
      <c r="E9" s="350"/>
      <c r="F9" s="487"/>
      <c r="G9" s="487"/>
      <c r="H9" s="487"/>
      <c r="I9" s="487"/>
      <c r="J9" s="487"/>
      <c r="K9" s="333"/>
      <c r="L9" s="333"/>
      <c r="M9" s="333"/>
      <c r="N9" s="333"/>
    </row>
    <row r="10" spans="1:14" ht="15.75">
      <c r="A10" s="350"/>
      <c r="B10" s="350"/>
      <c r="C10" s="350"/>
      <c r="D10" s="350"/>
      <c r="E10" s="350"/>
      <c r="F10" s="488"/>
      <c r="G10" s="488"/>
      <c r="H10" s="488"/>
      <c r="I10" s="488"/>
      <c r="J10" s="488"/>
      <c r="K10" s="333"/>
      <c r="L10" s="333"/>
      <c r="M10" s="333"/>
      <c r="N10" s="333"/>
    </row>
    <row r="11" spans="1:14" ht="5.25" customHeight="1">
      <c r="A11" s="350"/>
      <c r="B11" s="350"/>
      <c r="C11" s="350"/>
      <c r="D11" s="350"/>
      <c r="E11" s="350"/>
      <c r="F11" s="465"/>
      <c r="G11" s="465"/>
      <c r="H11" s="465"/>
      <c r="I11" s="465"/>
      <c r="J11" s="465"/>
      <c r="K11" s="333"/>
      <c r="L11" s="333"/>
      <c r="M11" s="333"/>
      <c r="N11" s="333"/>
    </row>
    <row r="12" spans="1:14" ht="72.75" customHeight="1">
      <c r="A12" s="466" t="s">
        <v>781</v>
      </c>
      <c r="B12" s="466"/>
      <c r="C12" s="466"/>
      <c r="D12" s="466"/>
      <c r="E12" s="466"/>
      <c r="F12" s="466"/>
      <c r="G12" s="466"/>
      <c r="H12" s="466"/>
      <c r="I12" s="466"/>
      <c r="J12" s="466"/>
      <c r="K12" s="333"/>
      <c r="L12" s="333"/>
      <c r="M12" s="333"/>
      <c r="N12" s="333"/>
    </row>
    <row r="13" spans="1:14">
      <c r="A13" s="484" t="s">
        <v>0</v>
      </c>
      <c r="B13" s="484"/>
      <c r="C13" s="484"/>
      <c r="D13" s="484"/>
      <c r="E13" s="484"/>
      <c r="F13" s="484"/>
      <c r="G13" s="484"/>
      <c r="H13" s="484"/>
      <c r="I13" s="484"/>
      <c r="J13" s="484"/>
      <c r="K13" s="333"/>
      <c r="L13" s="333"/>
      <c r="M13" s="333"/>
      <c r="N13" s="333"/>
    </row>
    <row r="14" spans="1:14" ht="18.75" customHeight="1">
      <c r="A14" s="467" t="s">
        <v>705</v>
      </c>
      <c r="B14" s="467"/>
      <c r="C14" s="467"/>
      <c r="D14" s="467"/>
      <c r="E14" s="467"/>
      <c r="F14" s="467"/>
      <c r="G14" s="467"/>
      <c r="H14" s="467"/>
      <c r="I14" s="467"/>
      <c r="J14" s="467"/>
      <c r="K14" s="468"/>
      <c r="L14" s="468"/>
      <c r="M14" s="468"/>
      <c r="N14" s="332"/>
    </row>
    <row r="15" spans="1:14" ht="19.5" thickBot="1">
      <c r="A15" s="469" t="s">
        <v>704</v>
      </c>
      <c r="B15" s="469"/>
      <c r="C15" s="469"/>
      <c r="D15" s="469"/>
      <c r="E15" s="469"/>
      <c r="F15" s="469"/>
      <c r="G15" s="469"/>
      <c r="H15" s="469"/>
      <c r="I15" s="469"/>
      <c r="J15" s="469"/>
      <c r="K15" s="469"/>
      <c r="L15" s="469"/>
      <c r="M15" s="469"/>
      <c r="N15" s="469"/>
    </row>
    <row r="16" spans="1:14" s="348" customFormat="1" ht="18" customHeight="1" thickBot="1">
      <c r="A16" s="470" t="s">
        <v>780</v>
      </c>
      <c r="B16" s="471"/>
      <c r="C16" s="474" t="s">
        <v>779</v>
      </c>
      <c r="D16" s="474" t="s">
        <v>778</v>
      </c>
      <c r="E16" s="476" t="s">
        <v>777</v>
      </c>
      <c r="F16" s="477"/>
      <c r="G16" s="477"/>
      <c r="H16" s="478"/>
      <c r="I16" s="482" t="s">
        <v>700</v>
      </c>
      <c r="J16" s="483"/>
      <c r="K16" s="349"/>
      <c r="L16" s="349"/>
      <c r="M16" s="349"/>
      <c r="N16" s="349"/>
    </row>
    <row r="17" spans="1:14" ht="52.5" customHeight="1" thickBot="1">
      <c r="A17" s="472"/>
      <c r="B17" s="473"/>
      <c r="C17" s="475"/>
      <c r="D17" s="475"/>
      <c r="E17" s="479"/>
      <c r="F17" s="480"/>
      <c r="G17" s="480"/>
      <c r="H17" s="481"/>
      <c r="I17" s="347" t="s">
        <v>3</v>
      </c>
      <c r="J17" s="346" t="s">
        <v>4</v>
      </c>
      <c r="K17" s="333"/>
      <c r="L17" s="333"/>
      <c r="M17" s="333"/>
      <c r="N17" s="333"/>
    </row>
    <row r="18" spans="1:14" ht="24.95" customHeight="1" thickBot="1">
      <c r="A18" s="463" t="s">
        <v>776</v>
      </c>
      <c r="B18" s="464"/>
      <c r="C18" s="345">
        <v>31103</v>
      </c>
      <c r="D18" s="343" t="s">
        <v>775</v>
      </c>
      <c r="E18" s="454" t="s">
        <v>774</v>
      </c>
      <c r="F18" s="455"/>
      <c r="G18" s="455"/>
      <c r="H18" s="456"/>
      <c r="I18" s="344">
        <v>91.850000000000009</v>
      </c>
      <c r="J18" s="338">
        <f t="shared" ref="J18:J42" si="0">I18*1.2</f>
        <v>110.22000000000001</v>
      </c>
      <c r="K18" s="333"/>
      <c r="L18" s="333"/>
      <c r="M18" s="333"/>
      <c r="N18" s="333"/>
    </row>
    <row r="19" spans="1:14" ht="45" customHeight="1" thickBot="1">
      <c r="A19" s="463" t="s">
        <v>773</v>
      </c>
      <c r="B19" s="464"/>
      <c r="C19" s="342">
        <v>31021</v>
      </c>
      <c r="D19" s="340" t="s">
        <v>678</v>
      </c>
      <c r="E19" s="454" t="s">
        <v>772</v>
      </c>
      <c r="F19" s="455"/>
      <c r="G19" s="455"/>
      <c r="H19" s="456"/>
      <c r="I19" s="339">
        <v>93.100000000000009</v>
      </c>
      <c r="J19" s="338">
        <f t="shared" si="0"/>
        <v>111.72000000000001</v>
      </c>
      <c r="K19" s="333"/>
      <c r="L19" s="333"/>
      <c r="M19" s="333"/>
      <c r="N19" s="333"/>
    </row>
    <row r="20" spans="1:14" ht="24.95" customHeight="1" thickBot="1">
      <c r="A20" s="463" t="s">
        <v>771</v>
      </c>
      <c r="B20" s="464"/>
      <c r="C20" s="342">
        <v>31275</v>
      </c>
      <c r="D20" s="340" t="s">
        <v>770</v>
      </c>
      <c r="E20" s="454" t="s">
        <v>769</v>
      </c>
      <c r="F20" s="455"/>
      <c r="G20" s="455"/>
      <c r="H20" s="456"/>
      <c r="I20" s="339">
        <v>132.9</v>
      </c>
      <c r="J20" s="338">
        <f t="shared" si="0"/>
        <v>159.47999999999999</v>
      </c>
      <c r="K20" s="333"/>
      <c r="L20" s="333"/>
      <c r="M20" s="333"/>
      <c r="N20" s="333"/>
    </row>
    <row r="21" spans="1:14" ht="35.1" customHeight="1" thickBot="1">
      <c r="A21" s="463" t="s">
        <v>768</v>
      </c>
      <c r="B21" s="464"/>
      <c r="C21" s="342">
        <v>31228</v>
      </c>
      <c r="D21" s="340" t="s">
        <v>767</v>
      </c>
      <c r="E21" s="454" t="s">
        <v>766</v>
      </c>
      <c r="F21" s="455"/>
      <c r="G21" s="455"/>
      <c r="H21" s="456"/>
      <c r="I21" s="339">
        <v>137.1</v>
      </c>
      <c r="J21" s="338">
        <f t="shared" si="0"/>
        <v>164.51999999999998</v>
      </c>
      <c r="K21" s="333"/>
      <c r="L21" s="333"/>
      <c r="M21" s="333"/>
      <c r="N21" s="333"/>
    </row>
    <row r="22" spans="1:14" ht="39" customHeight="1" thickBot="1">
      <c r="A22" s="463" t="s">
        <v>765</v>
      </c>
      <c r="B22" s="464"/>
      <c r="C22" s="342">
        <v>31246</v>
      </c>
      <c r="D22" s="340" t="s">
        <v>764</v>
      </c>
      <c r="E22" s="454" t="s">
        <v>763</v>
      </c>
      <c r="F22" s="455"/>
      <c r="G22" s="455"/>
      <c r="H22" s="456"/>
      <c r="I22" s="339">
        <v>146.20000000000002</v>
      </c>
      <c r="J22" s="338">
        <f t="shared" si="0"/>
        <v>175.44000000000003</v>
      </c>
      <c r="K22" s="333"/>
      <c r="L22" s="333"/>
      <c r="M22" s="333"/>
      <c r="N22" s="333"/>
    </row>
    <row r="23" spans="1:14" ht="24.95" customHeight="1" thickBot="1">
      <c r="A23" s="463" t="s">
        <v>762</v>
      </c>
      <c r="B23" s="464"/>
      <c r="C23" s="342">
        <v>31266</v>
      </c>
      <c r="D23" s="340" t="s">
        <v>667</v>
      </c>
      <c r="E23" s="454" t="s">
        <v>761</v>
      </c>
      <c r="F23" s="455"/>
      <c r="G23" s="455"/>
      <c r="H23" s="456"/>
      <c r="I23" s="339">
        <v>117.25</v>
      </c>
      <c r="J23" s="338">
        <f t="shared" si="0"/>
        <v>140.69999999999999</v>
      </c>
      <c r="K23" s="333"/>
      <c r="L23" s="333"/>
      <c r="M23" s="333"/>
      <c r="N23" s="333"/>
    </row>
    <row r="24" spans="1:14" ht="24.95" customHeight="1" thickBot="1">
      <c r="A24" s="463" t="s">
        <v>760</v>
      </c>
      <c r="B24" s="464"/>
      <c r="C24" s="342">
        <v>31160</v>
      </c>
      <c r="D24" s="340" t="s">
        <v>759</v>
      </c>
      <c r="E24" s="454" t="s">
        <v>758</v>
      </c>
      <c r="F24" s="455"/>
      <c r="G24" s="455"/>
      <c r="H24" s="456"/>
      <c r="I24" s="339">
        <v>142</v>
      </c>
      <c r="J24" s="338">
        <f t="shared" si="0"/>
        <v>170.4</v>
      </c>
      <c r="K24" s="333"/>
      <c r="L24" s="333"/>
      <c r="M24" s="333"/>
      <c r="N24" s="333"/>
    </row>
    <row r="25" spans="1:14" ht="48.75" customHeight="1" thickBot="1">
      <c r="A25" s="463" t="s">
        <v>757</v>
      </c>
      <c r="B25" s="464"/>
      <c r="C25" s="342">
        <v>32035</v>
      </c>
      <c r="D25" s="340" t="s">
        <v>756</v>
      </c>
      <c r="E25" s="454" t="s">
        <v>755</v>
      </c>
      <c r="F25" s="455"/>
      <c r="G25" s="455"/>
      <c r="H25" s="456"/>
      <c r="I25" s="339">
        <v>124.5</v>
      </c>
      <c r="J25" s="338">
        <f t="shared" si="0"/>
        <v>149.4</v>
      </c>
      <c r="K25" s="333"/>
      <c r="L25" s="333"/>
      <c r="M25" s="333"/>
      <c r="N25" s="333"/>
    </row>
    <row r="26" spans="1:14" ht="26.1" customHeight="1" thickBot="1">
      <c r="A26" s="463" t="s">
        <v>754</v>
      </c>
      <c r="B26" s="464"/>
      <c r="C26" s="342">
        <v>32248</v>
      </c>
      <c r="D26" s="340" t="s">
        <v>661</v>
      </c>
      <c r="E26" s="454" t="s">
        <v>753</v>
      </c>
      <c r="F26" s="455"/>
      <c r="G26" s="455"/>
      <c r="H26" s="456"/>
      <c r="I26" s="339">
        <v>124.10000000000001</v>
      </c>
      <c r="J26" s="338">
        <f t="shared" si="0"/>
        <v>148.92000000000002</v>
      </c>
      <c r="K26" s="333"/>
      <c r="L26" s="333"/>
      <c r="M26" s="333"/>
      <c r="N26" s="333"/>
    </row>
    <row r="27" spans="1:14" ht="26.1" customHeight="1" thickBot="1">
      <c r="A27" s="463" t="s">
        <v>752</v>
      </c>
      <c r="B27" s="464"/>
      <c r="C27" s="342">
        <v>32123</v>
      </c>
      <c r="D27" s="340" t="s">
        <v>669</v>
      </c>
      <c r="E27" s="454" t="s">
        <v>751</v>
      </c>
      <c r="F27" s="455"/>
      <c r="G27" s="455"/>
      <c r="H27" s="456"/>
      <c r="I27" s="339">
        <v>117.30000000000001</v>
      </c>
      <c r="J27" s="338">
        <f t="shared" si="0"/>
        <v>140.76000000000002</v>
      </c>
      <c r="K27" s="333"/>
      <c r="L27" s="333"/>
      <c r="M27" s="333"/>
      <c r="N27" s="333"/>
    </row>
    <row r="28" spans="1:14" ht="47.25" customHeight="1" thickBot="1">
      <c r="A28" s="463" t="s">
        <v>750</v>
      </c>
      <c r="B28" s="464"/>
      <c r="C28" s="342">
        <v>32071</v>
      </c>
      <c r="D28" s="340" t="s">
        <v>749</v>
      </c>
      <c r="E28" s="454" t="s">
        <v>748</v>
      </c>
      <c r="F28" s="455"/>
      <c r="G28" s="455"/>
      <c r="H28" s="456"/>
      <c r="I28" s="339">
        <v>152.5</v>
      </c>
      <c r="J28" s="338">
        <f t="shared" si="0"/>
        <v>183</v>
      </c>
      <c r="K28" s="333"/>
      <c r="L28" s="333"/>
      <c r="M28" s="333"/>
      <c r="N28" s="333"/>
    </row>
    <row r="29" spans="1:14" ht="24.95" customHeight="1" thickBot="1">
      <c r="A29" s="463" t="s">
        <v>747</v>
      </c>
      <c r="B29" s="464"/>
      <c r="C29" s="342">
        <v>32358</v>
      </c>
      <c r="D29" s="340" t="s">
        <v>746</v>
      </c>
      <c r="E29" s="454" t="s">
        <v>745</v>
      </c>
      <c r="F29" s="455"/>
      <c r="G29" s="455"/>
      <c r="H29" s="456"/>
      <c r="I29" s="339">
        <v>145.80000000000001</v>
      </c>
      <c r="J29" s="338">
        <f t="shared" si="0"/>
        <v>174.96</v>
      </c>
      <c r="K29" s="333"/>
      <c r="L29" s="333"/>
      <c r="M29" s="333"/>
      <c r="N29" s="333"/>
    </row>
    <row r="30" spans="1:14" ht="30" customHeight="1" thickBot="1">
      <c r="A30" s="463" t="s">
        <v>744</v>
      </c>
      <c r="B30" s="464"/>
      <c r="C30" s="342">
        <v>32034</v>
      </c>
      <c r="D30" s="340" t="s">
        <v>743</v>
      </c>
      <c r="E30" s="454" t="s">
        <v>742</v>
      </c>
      <c r="F30" s="455"/>
      <c r="G30" s="455"/>
      <c r="H30" s="456"/>
      <c r="I30" s="339">
        <v>175.55</v>
      </c>
      <c r="J30" s="338">
        <f t="shared" si="0"/>
        <v>210.66</v>
      </c>
      <c r="K30" s="333"/>
      <c r="L30" s="333"/>
      <c r="M30" s="333"/>
      <c r="N30" s="333"/>
    </row>
    <row r="31" spans="1:14" ht="33.75" customHeight="1" thickBot="1">
      <c r="A31" s="463" t="s">
        <v>741</v>
      </c>
      <c r="B31" s="464"/>
      <c r="C31" s="342">
        <v>32330</v>
      </c>
      <c r="D31" s="340" t="s">
        <v>740</v>
      </c>
      <c r="E31" s="454" t="s">
        <v>739</v>
      </c>
      <c r="F31" s="455"/>
      <c r="G31" s="455"/>
      <c r="H31" s="456"/>
      <c r="I31" s="339">
        <v>212.65</v>
      </c>
      <c r="J31" s="338">
        <f t="shared" si="0"/>
        <v>255.18</v>
      </c>
      <c r="K31" s="333"/>
      <c r="L31" s="333"/>
      <c r="M31" s="333"/>
      <c r="N31" s="333"/>
    </row>
    <row r="32" spans="1:14" ht="18.75" thickBot="1">
      <c r="A32" s="463" t="s">
        <v>738</v>
      </c>
      <c r="B32" s="464"/>
      <c r="C32" s="342">
        <v>32366</v>
      </c>
      <c r="D32" s="340" t="s">
        <v>737</v>
      </c>
      <c r="E32" s="454" t="s">
        <v>736</v>
      </c>
      <c r="F32" s="455"/>
      <c r="G32" s="455"/>
      <c r="H32" s="456"/>
      <c r="I32" s="339">
        <v>252.4</v>
      </c>
      <c r="J32" s="338">
        <f t="shared" si="0"/>
        <v>302.88</v>
      </c>
      <c r="K32" s="333"/>
      <c r="L32" s="333"/>
      <c r="M32" s="333"/>
      <c r="N32" s="333"/>
    </row>
    <row r="33" spans="1:14" ht="18.75" thickBot="1">
      <c r="A33" s="463" t="s">
        <v>735</v>
      </c>
      <c r="B33" s="464"/>
      <c r="C33" s="342">
        <v>32404</v>
      </c>
      <c r="D33" s="340" t="s">
        <v>734</v>
      </c>
      <c r="E33" s="454" t="s">
        <v>733</v>
      </c>
      <c r="F33" s="455"/>
      <c r="G33" s="455"/>
      <c r="H33" s="456"/>
      <c r="I33" s="339">
        <v>213.25</v>
      </c>
      <c r="J33" s="338">
        <f t="shared" si="0"/>
        <v>255.89999999999998</v>
      </c>
      <c r="K33" s="333"/>
      <c r="L33" s="333"/>
      <c r="M33" s="333"/>
      <c r="N33" s="333"/>
    </row>
    <row r="34" spans="1:14" ht="18.75" thickBot="1">
      <c r="A34" s="463" t="s">
        <v>732</v>
      </c>
      <c r="B34" s="464"/>
      <c r="C34" s="342">
        <v>33001</v>
      </c>
      <c r="D34" s="340" t="s">
        <v>731</v>
      </c>
      <c r="E34" s="454" t="s">
        <v>730</v>
      </c>
      <c r="F34" s="455"/>
      <c r="G34" s="455"/>
      <c r="H34" s="456"/>
      <c r="I34" s="339">
        <v>239.20000000000002</v>
      </c>
      <c r="J34" s="338">
        <f t="shared" si="0"/>
        <v>287.04000000000002</v>
      </c>
      <c r="K34" s="333"/>
      <c r="L34" s="333"/>
      <c r="M34" s="333"/>
      <c r="N34" s="333"/>
    </row>
    <row r="35" spans="1:14" ht="28.5" customHeight="1" thickBot="1">
      <c r="A35" s="463" t="s">
        <v>729</v>
      </c>
      <c r="B35" s="464"/>
      <c r="C35" s="342">
        <v>33002</v>
      </c>
      <c r="D35" s="340" t="s">
        <v>728</v>
      </c>
      <c r="E35" s="454" t="s">
        <v>727</v>
      </c>
      <c r="F35" s="455"/>
      <c r="G35" s="455"/>
      <c r="H35" s="456"/>
      <c r="I35" s="339">
        <v>398.05</v>
      </c>
      <c r="J35" s="338">
        <f t="shared" si="0"/>
        <v>477.65999999999997</v>
      </c>
      <c r="K35" s="333"/>
      <c r="L35" s="333"/>
      <c r="M35" s="333"/>
      <c r="N35" s="333"/>
    </row>
    <row r="36" spans="1:14" ht="18.75" thickBot="1">
      <c r="A36" s="463" t="s">
        <v>726</v>
      </c>
      <c r="B36" s="464"/>
      <c r="C36" s="342"/>
      <c r="D36" s="340" t="s">
        <v>725</v>
      </c>
      <c r="E36" s="454"/>
      <c r="F36" s="455"/>
      <c r="G36" s="455"/>
      <c r="H36" s="456"/>
      <c r="I36" s="339">
        <v>534.5</v>
      </c>
      <c r="J36" s="338">
        <f t="shared" si="0"/>
        <v>641.4</v>
      </c>
      <c r="K36" s="333"/>
      <c r="L36" s="333"/>
      <c r="M36" s="333"/>
      <c r="N36" s="333"/>
    </row>
    <row r="37" spans="1:14" ht="18.75" thickBot="1">
      <c r="A37" s="463" t="s">
        <v>724</v>
      </c>
      <c r="B37" s="464"/>
      <c r="C37" s="342"/>
      <c r="D37" s="340" t="s">
        <v>646</v>
      </c>
      <c r="E37" s="454"/>
      <c r="F37" s="455"/>
      <c r="G37" s="455"/>
      <c r="H37" s="456"/>
      <c r="I37" s="339">
        <v>495.65000000000003</v>
      </c>
      <c r="J37" s="338">
        <f t="shared" si="0"/>
        <v>594.78</v>
      </c>
      <c r="K37" s="333"/>
      <c r="L37" s="333"/>
      <c r="M37" s="333"/>
      <c r="N37" s="333"/>
    </row>
    <row r="38" spans="1:14" ht="31.9" customHeight="1" thickBot="1">
      <c r="A38" s="463" t="s">
        <v>723</v>
      </c>
      <c r="B38" s="464"/>
      <c r="C38" s="342">
        <v>33014</v>
      </c>
      <c r="D38" s="340" t="s">
        <v>722</v>
      </c>
      <c r="E38" s="454" t="s">
        <v>721</v>
      </c>
      <c r="F38" s="455"/>
      <c r="G38" s="455"/>
      <c r="H38" s="456"/>
      <c r="I38" s="339">
        <v>697.7</v>
      </c>
      <c r="J38" s="338">
        <f t="shared" si="0"/>
        <v>837.24</v>
      </c>
      <c r="K38" s="333"/>
      <c r="L38" s="333"/>
      <c r="M38" s="333"/>
      <c r="N38" s="333"/>
    </row>
    <row r="39" spans="1:14" ht="35.450000000000003" customHeight="1" thickBot="1">
      <c r="A39" s="458" t="s">
        <v>720</v>
      </c>
      <c r="B39" s="459"/>
      <c r="C39" s="342">
        <v>34265</v>
      </c>
      <c r="D39" s="343" t="s">
        <v>719</v>
      </c>
      <c r="E39" s="460" t="s">
        <v>718</v>
      </c>
      <c r="F39" s="461"/>
      <c r="G39" s="461"/>
      <c r="H39" s="462"/>
      <c r="I39" s="339">
        <v>809.95</v>
      </c>
      <c r="J39" s="338">
        <f t="shared" si="0"/>
        <v>971.94</v>
      </c>
      <c r="K39" s="333"/>
      <c r="L39" s="333"/>
      <c r="M39" s="333"/>
      <c r="N39" s="333"/>
    </row>
    <row r="40" spans="1:14" ht="18.75" thickBot="1">
      <c r="A40" s="463" t="s">
        <v>717</v>
      </c>
      <c r="B40" s="464"/>
      <c r="C40" s="342">
        <v>34345</v>
      </c>
      <c r="D40" s="340" t="s">
        <v>716</v>
      </c>
      <c r="E40" s="454" t="s">
        <v>715</v>
      </c>
      <c r="F40" s="455"/>
      <c r="G40" s="455"/>
      <c r="H40" s="456"/>
      <c r="I40" s="339">
        <v>803.5</v>
      </c>
      <c r="J40" s="338">
        <f t="shared" si="0"/>
        <v>964.19999999999993</v>
      </c>
      <c r="K40" s="333"/>
      <c r="L40" s="333"/>
      <c r="M40" s="333"/>
      <c r="N40" s="333"/>
    </row>
    <row r="41" spans="1:14" ht="18.75" thickBot="1">
      <c r="A41" s="463" t="s">
        <v>714</v>
      </c>
      <c r="B41" s="464"/>
      <c r="C41" s="341"/>
      <c r="D41" s="340" t="s">
        <v>713</v>
      </c>
      <c r="E41" s="460" t="s">
        <v>712</v>
      </c>
      <c r="F41" s="461"/>
      <c r="G41" s="461"/>
      <c r="H41" s="462"/>
      <c r="I41" s="339">
        <v>155.25</v>
      </c>
      <c r="J41" s="338">
        <f t="shared" si="0"/>
        <v>186.29999999999998</v>
      </c>
      <c r="K41" s="333"/>
      <c r="L41" s="333"/>
      <c r="M41" s="333"/>
      <c r="N41" s="333"/>
    </row>
    <row r="42" spans="1:14" ht="18.75" thickBot="1">
      <c r="A42" s="452" t="s">
        <v>711</v>
      </c>
      <c r="B42" s="453"/>
      <c r="C42" s="341"/>
      <c r="D42" s="340" t="s">
        <v>710</v>
      </c>
      <c r="E42" s="454" t="s">
        <v>709</v>
      </c>
      <c r="F42" s="455"/>
      <c r="G42" s="455"/>
      <c r="H42" s="456"/>
      <c r="I42" s="339">
        <v>141.75</v>
      </c>
      <c r="J42" s="338">
        <f t="shared" si="0"/>
        <v>170.1</v>
      </c>
      <c r="K42" s="333"/>
      <c r="L42" s="333"/>
      <c r="M42" s="333"/>
      <c r="N42" s="333"/>
    </row>
    <row r="43" spans="1:14">
      <c r="A43" s="333"/>
      <c r="B43" s="333"/>
      <c r="C43" s="333"/>
      <c r="D43" s="333"/>
      <c r="E43" s="333"/>
      <c r="F43" s="333"/>
      <c r="G43" s="333"/>
      <c r="H43" s="333"/>
      <c r="K43" s="333"/>
      <c r="L43" s="333"/>
      <c r="M43" s="333"/>
      <c r="N43" s="333"/>
    </row>
    <row r="44" spans="1:14" ht="32.25" customHeight="1">
      <c r="A44" s="457" t="s">
        <v>708</v>
      </c>
      <c r="B44" s="457"/>
      <c r="C44" s="457"/>
      <c r="D44" s="457"/>
      <c r="E44" s="457"/>
      <c r="F44" s="457"/>
      <c r="G44" s="457"/>
      <c r="H44" s="457"/>
      <c r="I44" s="457"/>
      <c r="J44" s="457"/>
      <c r="K44" s="333"/>
      <c r="L44" s="333"/>
      <c r="M44" s="333"/>
      <c r="N44" s="333"/>
    </row>
    <row r="45" spans="1:14" ht="17.25">
      <c r="A45" s="337" t="s">
        <v>707</v>
      </c>
      <c r="B45" s="336"/>
      <c r="C45" s="336"/>
      <c r="D45" s="336"/>
      <c r="E45" s="336"/>
      <c r="F45" s="336"/>
      <c r="G45" s="336"/>
      <c r="H45" s="335"/>
      <c r="I45" s="334"/>
      <c r="J45" s="334"/>
      <c r="K45" s="333"/>
      <c r="L45" s="333"/>
      <c r="M45" s="333"/>
      <c r="N45" s="333"/>
    </row>
  </sheetData>
  <mergeCells count="70">
    <mergeCell ref="F7:L7"/>
    <mergeCell ref="F8:L8"/>
    <mergeCell ref="F9:J9"/>
    <mergeCell ref="F10:J10"/>
    <mergeCell ref="A1:J1"/>
    <mergeCell ref="A2:J2"/>
    <mergeCell ref="F4:L4"/>
    <mergeCell ref="F5:L5"/>
    <mergeCell ref="F6:L6"/>
    <mergeCell ref="F11:J11"/>
    <mergeCell ref="A12:J12"/>
    <mergeCell ref="A14:M14"/>
    <mergeCell ref="A15:N15"/>
    <mergeCell ref="A16:B17"/>
    <mergeCell ref="C16:C17"/>
    <mergeCell ref="D16:D17"/>
    <mergeCell ref="E16:H17"/>
    <mergeCell ref="I16:J16"/>
    <mergeCell ref="A13:J13"/>
    <mergeCell ref="A18:B18"/>
    <mergeCell ref="E18:H18"/>
    <mergeCell ref="A19:B19"/>
    <mergeCell ref="E19:H19"/>
    <mergeCell ref="A20:B20"/>
    <mergeCell ref="E20:H20"/>
    <mergeCell ref="A21:B21"/>
    <mergeCell ref="E21:H21"/>
    <mergeCell ref="A22:B22"/>
    <mergeCell ref="E22:H22"/>
    <mergeCell ref="A23:B23"/>
    <mergeCell ref="E23:H23"/>
    <mergeCell ref="A24:B24"/>
    <mergeCell ref="E24:H24"/>
    <mergeCell ref="A25:B25"/>
    <mergeCell ref="E25:H25"/>
    <mergeCell ref="A26:B26"/>
    <mergeCell ref="E26:H26"/>
    <mergeCell ref="A27:B27"/>
    <mergeCell ref="E27:H27"/>
    <mergeCell ref="A28:B28"/>
    <mergeCell ref="E28:H28"/>
    <mergeCell ref="A29:B29"/>
    <mergeCell ref="E29:H29"/>
    <mergeCell ref="A30:B30"/>
    <mergeCell ref="E30:H30"/>
    <mergeCell ref="A31:B31"/>
    <mergeCell ref="E31:H31"/>
    <mergeCell ref="A32:B32"/>
    <mergeCell ref="E32:H32"/>
    <mergeCell ref="A33:B33"/>
    <mergeCell ref="E33:H33"/>
    <mergeCell ref="A34:B34"/>
    <mergeCell ref="E34:H34"/>
    <mergeCell ref="A35:B35"/>
    <mergeCell ref="E35:H35"/>
    <mergeCell ref="A36:B36"/>
    <mergeCell ref="E36:H36"/>
    <mergeCell ref="A37:B37"/>
    <mergeCell ref="E37:H37"/>
    <mergeCell ref="A38:B38"/>
    <mergeCell ref="E38:H38"/>
    <mergeCell ref="A42:B42"/>
    <mergeCell ref="E42:H42"/>
    <mergeCell ref="A44:J44"/>
    <mergeCell ref="A39:B39"/>
    <mergeCell ref="E39:H39"/>
    <mergeCell ref="A40:B40"/>
    <mergeCell ref="E40:H40"/>
    <mergeCell ref="A41:B41"/>
    <mergeCell ref="E41:H41"/>
  </mergeCells>
  <pageMargins left="0" right="0" top="0" bottom="0" header="0" footer="0"/>
  <pageSetup paperSize="9" scale="73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9" shapeId="46081" r:id="rId4">
          <objectPr defaultSize="0" autoPict="0" r:id="rId5">
            <anchor moveWithCells="1" sizeWithCells="1">
              <from>
                <xdr:col>0</xdr:col>
                <xdr:colOff>142875</xdr:colOff>
                <xdr:row>4</xdr:row>
                <xdr:rowOff>38100</xdr:rowOff>
              </from>
              <to>
                <xdr:col>5</xdr:col>
                <xdr:colOff>28575</xdr:colOff>
                <xdr:row>9</xdr:row>
                <xdr:rowOff>114300</xdr:rowOff>
              </to>
            </anchor>
          </objectPr>
        </oleObject>
      </mc:Choice>
      <mc:Fallback>
        <oleObject progId="CorelDraw.Graphic.9" shapeId="46081" r:id="rId4"/>
      </mc:Fallback>
    </mc:AlternateContent>
    <mc:AlternateContent xmlns:mc="http://schemas.openxmlformats.org/markup-compatibility/2006">
      <mc:Choice Requires="x14">
        <oleObject progId="CorelDraw.Graphic.9" shapeId="46082" r:id="rId6">
          <objectPr defaultSize="0" autoPict="0" r:id="rId7">
            <anchor moveWithCells="1" sizeWithCells="1">
              <from>
                <xdr:col>0</xdr:col>
                <xdr:colOff>38100</xdr:colOff>
                <xdr:row>3</xdr:row>
                <xdr:rowOff>95250</xdr:rowOff>
              </from>
              <to>
                <xdr:col>5</xdr:col>
                <xdr:colOff>28575</xdr:colOff>
                <xdr:row>8</xdr:row>
                <xdr:rowOff>142875</xdr:rowOff>
              </to>
            </anchor>
          </objectPr>
        </oleObject>
      </mc:Choice>
      <mc:Fallback>
        <oleObject progId="CorelDraw.Graphic.9" shapeId="46082" r:id="rId6"/>
      </mc:Fallback>
    </mc:AlternateContent>
    <mc:AlternateContent xmlns:mc="http://schemas.openxmlformats.org/markup-compatibility/2006">
      <mc:Choice Requires="x14">
        <oleObject progId="CorelDraw.Graphic.9" shapeId="46083" r:id="rId8">
          <objectPr defaultSize="0" autoPict="0" r:id="rId5">
            <anchor moveWithCells="1" sizeWithCells="1">
              <from>
                <xdr:col>0</xdr:col>
                <xdr:colOff>142875</xdr:colOff>
                <xdr:row>4</xdr:row>
                <xdr:rowOff>38100</xdr:rowOff>
              </from>
              <to>
                <xdr:col>5</xdr:col>
                <xdr:colOff>28575</xdr:colOff>
                <xdr:row>9</xdr:row>
                <xdr:rowOff>114300</xdr:rowOff>
              </to>
            </anchor>
          </objectPr>
        </oleObject>
      </mc:Choice>
      <mc:Fallback>
        <oleObject progId="CorelDraw.Graphic.9" shapeId="46083" r:id="rId8"/>
      </mc:Fallback>
    </mc:AlternateContent>
    <mc:AlternateContent xmlns:mc="http://schemas.openxmlformats.org/markup-compatibility/2006">
      <mc:Choice Requires="x14">
        <oleObject progId="CorelDraw.Graphic.9" shapeId="46084" r:id="rId9">
          <objectPr defaultSize="0" autoPict="0" r:id="rId7">
            <anchor moveWithCells="1" sizeWithCells="1">
              <from>
                <xdr:col>0</xdr:col>
                <xdr:colOff>0</xdr:colOff>
                <xdr:row>3</xdr:row>
                <xdr:rowOff>114300</xdr:rowOff>
              </from>
              <to>
                <xdr:col>5</xdr:col>
                <xdr:colOff>9525</xdr:colOff>
                <xdr:row>8</xdr:row>
                <xdr:rowOff>161925</xdr:rowOff>
              </to>
            </anchor>
          </objectPr>
        </oleObject>
      </mc:Choice>
      <mc:Fallback>
        <oleObject progId="CorelDraw.Graphic.9" shapeId="46084" r:id="rId9"/>
      </mc:Fallback>
    </mc:AlternateContent>
    <mc:AlternateContent xmlns:mc="http://schemas.openxmlformats.org/markup-compatibility/2006">
      <mc:Choice Requires="x14">
        <oleObject progId="CorelDraw.Graphic.9" shapeId="46085" r:id="rId10">
          <objectPr defaultSize="0" autoPict="0" r:id="rId5">
            <anchor moveWithCells="1" sizeWithCells="1">
              <from>
                <xdr:col>5</xdr:col>
                <xdr:colOff>142875</xdr:colOff>
                <xdr:row>0</xdr:row>
                <xdr:rowOff>0</xdr:rowOff>
              </from>
              <to>
                <xdr:col>9</xdr:col>
                <xdr:colOff>95250</xdr:colOff>
                <xdr:row>4</xdr:row>
                <xdr:rowOff>38100</xdr:rowOff>
              </to>
            </anchor>
          </objectPr>
        </oleObject>
      </mc:Choice>
      <mc:Fallback>
        <oleObject progId="CorelDraw.Graphic.9" shapeId="46085" r:id="rId10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2"/>
  <sheetViews>
    <sheetView topLeftCell="A25" workbookViewId="0">
      <selection activeCell="B27" sqref="B27"/>
    </sheetView>
  </sheetViews>
  <sheetFormatPr defaultRowHeight="15"/>
  <cols>
    <col min="1" max="1" width="28.7109375" customWidth="1"/>
    <col min="2" max="2" width="43.7109375" customWidth="1"/>
    <col min="3" max="3" width="12.7109375" hidden="1" customWidth="1"/>
    <col min="4" max="4" width="11.42578125" bestFit="1" customWidth="1"/>
    <col min="5" max="5" width="11.42578125" style="33" customWidth="1"/>
    <col min="6" max="6" width="0.140625" customWidth="1"/>
    <col min="8" max="8" width="0" hidden="1" customWidth="1"/>
    <col min="9" max="9" width="25.7109375" hidden="1" customWidth="1"/>
    <col min="10" max="10" width="30.7109375" hidden="1" customWidth="1"/>
    <col min="11" max="11" width="20.7109375" hidden="1" customWidth="1"/>
    <col min="12" max="12" width="12.7109375" hidden="1" customWidth="1"/>
    <col min="13" max="14" width="11.42578125" hidden="1" customWidth="1"/>
    <col min="15" max="16" width="9.140625" hidden="1" customWidth="1"/>
    <col min="17" max="18" width="9.140625" customWidth="1"/>
  </cols>
  <sheetData>
    <row r="1" spans="1:14" ht="18.75">
      <c r="A1" s="555" t="s">
        <v>429</v>
      </c>
      <c r="B1" s="555"/>
      <c r="C1" s="555"/>
      <c r="D1" s="555"/>
      <c r="E1" s="555"/>
      <c r="F1" s="555"/>
    </row>
    <row r="2" spans="1:14" ht="18.75">
      <c r="A2" s="556" t="s">
        <v>430</v>
      </c>
      <c r="B2" s="556"/>
      <c r="C2" s="556"/>
      <c r="D2" s="556"/>
      <c r="E2" s="556"/>
      <c r="F2" s="556"/>
    </row>
    <row r="3" spans="1:14">
      <c r="A3" s="557"/>
      <c r="B3" s="557"/>
      <c r="C3" s="557"/>
      <c r="D3" s="557"/>
      <c r="E3" s="557"/>
    </row>
    <row r="4" spans="1:14" ht="22.7" customHeight="1">
      <c r="A4" s="558"/>
      <c r="B4" s="558"/>
      <c r="C4" s="559"/>
      <c r="D4" s="559"/>
      <c r="E4" s="559"/>
      <c r="F4" s="559"/>
      <c r="G4" s="8"/>
      <c r="H4" s="8"/>
      <c r="I4" s="8"/>
      <c r="J4" s="8"/>
    </row>
    <row r="5" spans="1:14" ht="23.25" customHeight="1">
      <c r="A5" s="558"/>
      <c r="B5" s="558"/>
      <c r="C5" s="560"/>
      <c r="D5" s="560"/>
      <c r="E5" s="560"/>
      <c r="F5" s="560"/>
      <c r="G5" s="8"/>
      <c r="H5" s="8"/>
      <c r="I5" s="8"/>
      <c r="J5" s="8"/>
    </row>
    <row r="6" spans="1:14" ht="22.7" customHeight="1">
      <c r="A6" s="558"/>
      <c r="B6" s="558"/>
      <c r="C6" s="560"/>
      <c r="D6" s="560"/>
      <c r="E6" s="560"/>
      <c r="F6" s="560"/>
      <c r="G6" s="8"/>
      <c r="H6" s="8"/>
      <c r="I6" s="8"/>
      <c r="J6" s="8"/>
    </row>
    <row r="7" spans="1:14" ht="15" customHeight="1">
      <c r="A7" s="558"/>
      <c r="B7" s="558"/>
      <c r="C7" s="560"/>
      <c r="D7" s="560"/>
      <c r="E7" s="560"/>
      <c r="F7" s="560"/>
      <c r="G7" s="8"/>
      <c r="H7" s="8"/>
      <c r="I7" s="8"/>
      <c r="J7" s="8"/>
    </row>
    <row r="8" spans="1:14" ht="15" customHeight="1">
      <c r="A8" s="558"/>
      <c r="B8" s="558"/>
      <c r="C8" s="561"/>
      <c r="D8" s="561"/>
      <c r="E8" s="561"/>
      <c r="F8" s="132"/>
      <c r="G8" s="8"/>
      <c r="H8" s="8"/>
      <c r="I8" s="8"/>
      <c r="J8" s="8"/>
    </row>
    <row r="9" spans="1:14" ht="16.5" customHeight="1">
      <c r="A9" s="1"/>
    </row>
    <row r="10" spans="1:14" ht="45" customHeight="1">
      <c r="A10" s="554" t="s">
        <v>577</v>
      </c>
      <c r="B10" s="554"/>
      <c r="C10" s="554"/>
      <c r="D10" s="554"/>
      <c r="E10" s="554"/>
      <c r="F10" s="126"/>
      <c r="J10" s="132"/>
    </row>
    <row r="11" spans="1:14" ht="44.25" customHeight="1">
      <c r="A11" s="554" t="s">
        <v>539</v>
      </c>
      <c r="B11" s="554"/>
      <c r="C11" s="554"/>
      <c r="D11" s="554"/>
      <c r="E11" s="554"/>
      <c r="F11" s="126"/>
      <c r="J11" s="132"/>
    </row>
    <row r="12" spans="1:14" ht="16.5" customHeight="1">
      <c r="A12" s="554" t="s">
        <v>0</v>
      </c>
      <c r="B12" s="554"/>
      <c r="C12" s="554"/>
      <c r="D12" s="554"/>
      <c r="E12" s="554"/>
      <c r="F12" s="126"/>
      <c r="J12" s="132"/>
    </row>
    <row r="13" spans="1:14" ht="15.75" customHeight="1"/>
    <row r="14" spans="1:14" s="24" customFormat="1" ht="54.75" customHeight="1">
      <c r="A14" s="719" t="s">
        <v>532</v>
      </c>
      <c r="B14" s="719"/>
      <c r="C14" s="719"/>
      <c r="D14" s="719"/>
      <c r="E14" s="719"/>
    </row>
    <row r="15" spans="1:14" ht="18.75" customHeight="1" thickBot="1">
      <c r="A15" s="545" t="s">
        <v>570</v>
      </c>
      <c r="B15" s="545"/>
      <c r="C15" s="545"/>
      <c r="D15" s="545"/>
      <c r="E15" s="545"/>
      <c r="F15" s="42"/>
      <c r="G15" s="42"/>
      <c r="H15" s="42"/>
      <c r="I15" s="42"/>
    </row>
    <row r="16" spans="1:14" ht="15" customHeight="1">
      <c r="A16" s="546" t="s">
        <v>1</v>
      </c>
      <c r="B16" s="546" t="s">
        <v>50</v>
      </c>
      <c r="C16" s="549"/>
      <c r="D16" s="552" t="s">
        <v>2</v>
      </c>
      <c r="E16" s="549"/>
      <c r="I16" s="195" t="s">
        <v>1</v>
      </c>
      <c r="J16" s="195" t="s">
        <v>50</v>
      </c>
      <c r="K16" s="195"/>
      <c r="L16" s="195" t="s">
        <v>2</v>
      </c>
      <c r="M16" s="195"/>
      <c r="N16" s="195"/>
    </row>
    <row r="17" spans="1:16" ht="15.75" customHeight="1" thickBot="1">
      <c r="A17" s="547"/>
      <c r="B17" s="547"/>
      <c r="C17" s="550"/>
      <c r="D17" s="553"/>
      <c r="E17" s="551"/>
      <c r="I17" s="195"/>
      <c r="J17" s="195"/>
      <c r="K17" s="195"/>
      <c r="L17" s="195"/>
      <c r="M17" s="195"/>
      <c r="N17" s="195"/>
    </row>
    <row r="18" spans="1:16" ht="16.5" thickBot="1">
      <c r="A18" s="548"/>
      <c r="B18" s="548"/>
      <c r="C18" s="551"/>
      <c r="D18" s="43" t="s">
        <v>3</v>
      </c>
      <c r="E18" s="44" t="s">
        <v>4</v>
      </c>
      <c r="I18" s="195"/>
      <c r="J18" s="195"/>
      <c r="K18" s="195"/>
      <c r="L18" s="195" t="s">
        <v>3</v>
      </c>
      <c r="M18" s="191" t="s">
        <v>4</v>
      </c>
      <c r="N18" s="191"/>
    </row>
    <row r="19" spans="1:16" ht="30.2" customHeight="1" thickBot="1">
      <c r="A19" s="15" t="s">
        <v>531</v>
      </c>
      <c r="B19" s="141" t="s">
        <v>530</v>
      </c>
      <c r="C19" s="14">
        <v>323.75</v>
      </c>
      <c r="D19" s="142">
        <f t="shared" ref="D19:D28" si="0">MROUND(L19,0.05)</f>
        <v>485.40000000000003</v>
      </c>
      <c r="E19" s="137">
        <f t="shared" ref="E19:E29" si="1">D19+D19*0.2</f>
        <v>582.48</v>
      </c>
      <c r="I19" s="192" t="s">
        <v>531</v>
      </c>
      <c r="J19" s="190" t="s">
        <v>530</v>
      </c>
      <c r="K19" s="199">
        <v>323.75</v>
      </c>
      <c r="L19" s="51">
        <f>$P$20*M19</f>
        <v>485.37500000000006</v>
      </c>
      <c r="M19" s="266">
        <v>441.25</v>
      </c>
      <c r="N19" s="118"/>
      <c r="P19" s="51">
        <v>1.05</v>
      </c>
    </row>
    <row r="20" spans="1:16" ht="45" customHeight="1" thickBot="1">
      <c r="A20" s="16" t="s">
        <v>529</v>
      </c>
      <c r="B20" s="141" t="s">
        <v>528</v>
      </c>
      <c r="C20" s="114"/>
      <c r="D20" s="142">
        <f t="shared" si="0"/>
        <v>579.80000000000007</v>
      </c>
      <c r="E20" s="137">
        <f t="shared" si="1"/>
        <v>695.7600000000001</v>
      </c>
      <c r="I20" s="193" t="s">
        <v>529</v>
      </c>
      <c r="J20" s="103" t="s">
        <v>528</v>
      </c>
      <c r="K20" s="196"/>
      <c r="L20" s="51">
        <v>579.79999999999995</v>
      </c>
      <c r="M20" s="266">
        <v>527.05000000000007</v>
      </c>
      <c r="N20" s="118"/>
      <c r="P20">
        <v>1.1000000000000001</v>
      </c>
    </row>
    <row r="21" spans="1:16" ht="30.2" customHeight="1" thickBot="1">
      <c r="A21" s="16" t="s">
        <v>527</v>
      </c>
      <c r="B21" s="141" t="s">
        <v>526</v>
      </c>
      <c r="C21" s="130"/>
      <c r="D21" s="142">
        <f t="shared" si="0"/>
        <v>790.80000000000007</v>
      </c>
      <c r="E21" s="137">
        <f t="shared" si="1"/>
        <v>948.96</v>
      </c>
      <c r="I21" s="193" t="s">
        <v>527</v>
      </c>
      <c r="J21" s="103" t="s">
        <v>526</v>
      </c>
      <c r="K21" s="196"/>
      <c r="L21" s="51">
        <f t="shared" ref="L21:L27" si="2">$P$19*M21</f>
        <v>790.80750000000012</v>
      </c>
      <c r="M21" s="266">
        <v>753.15000000000009</v>
      </c>
      <c r="N21" s="118"/>
    </row>
    <row r="22" spans="1:16" ht="30.2" customHeight="1" thickBot="1">
      <c r="A22" s="15" t="s">
        <v>525</v>
      </c>
      <c r="B22" s="141" t="s">
        <v>524</v>
      </c>
      <c r="C22" s="114"/>
      <c r="D22" s="142">
        <f t="shared" si="0"/>
        <v>511.1</v>
      </c>
      <c r="E22" s="137">
        <f t="shared" si="1"/>
        <v>613.32000000000005</v>
      </c>
      <c r="I22" s="192" t="s">
        <v>525</v>
      </c>
      <c r="J22" s="117" t="s">
        <v>524</v>
      </c>
      <c r="K22" s="196"/>
      <c r="L22" s="51">
        <f>$P$20*M22</f>
        <v>511.11500000000007</v>
      </c>
      <c r="M22" s="266">
        <v>464.65000000000003</v>
      </c>
      <c r="N22" s="118"/>
    </row>
    <row r="23" spans="1:16" ht="30.2" customHeight="1" thickBot="1">
      <c r="A23" s="15" t="s">
        <v>523</v>
      </c>
      <c r="B23" s="140" t="s">
        <v>522</v>
      </c>
      <c r="C23" s="115"/>
      <c r="D23" s="142">
        <f t="shared" si="0"/>
        <v>777.25</v>
      </c>
      <c r="E23" s="137">
        <f t="shared" si="1"/>
        <v>932.7</v>
      </c>
      <c r="I23" s="192" t="s">
        <v>523</v>
      </c>
      <c r="J23" s="117" t="s">
        <v>522</v>
      </c>
      <c r="K23" s="196"/>
      <c r="L23" s="51">
        <f t="shared" ref="L23:L24" si="3">$P$20*M23</f>
        <v>777.2600000000001</v>
      </c>
      <c r="M23" s="266">
        <v>706.6</v>
      </c>
      <c r="N23" s="118"/>
    </row>
    <row r="24" spans="1:16" ht="30.2" customHeight="1" thickBot="1">
      <c r="A24" s="15" t="s">
        <v>521</v>
      </c>
      <c r="B24" s="140" t="s">
        <v>520</v>
      </c>
      <c r="C24" s="114"/>
      <c r="D24" s="142">
        <f t="shared" si="0"/>
        <v>789.55000000000007</v>
      </c>
      <c r="E24" s="137">
        <f t="shared" si="1"/>
        <v>947.46</v>
      </c>
      <c r="I24" s="116" t="s">
        <v>521</v>
      </c>
      <c r="J24" s="117" t="s">
        <v>520</v>
      </c>
      <c r="K24" s="196"/>
      <c r="L24" s="51">
        <f t="shared" si="3"/>
        <v>789.52500000000009</v>
      </c>
      <c r="M24" s="266">
        <v>717.75</v>
      </c>
      <c r="N24" s="118"/>
    </row>
    <row r="25" spans="1:16" ht="30.2" customHeight="1" thickBot="1">
      <c r="A25" s="25" t="s">
        <v>519</v>
      </c>
      <c r="B25" s="139" t="s">
        <v>518</v>
      </c>
      <c r="C25" s="138"/>
      <c r="D25" s="142">
        <f t="shared" si="0"/>
        <v>854.45</v>
      </c>
      <c r="E25" s="137">
        <f t="shared" si="1"/>
        <v>1025.3400000000001</v>
      </c>
      <c r="I25" s="116" t="s">
        <v>519</v>
      </c>
      <c r="J25" s="117" t="s">
        <v>518</v>
      </c>
      <c r="K25" s="196"/>
      <c r="L25" s="51">
        <f t="shared" si="2"/>
        <v>854.4375</v>
      </c>
      <c r="M25" s="266">
        <v>813.75</v>
      </c>
      <c r="N25" s="118"/>
    </row>
    <row r="26" spans="1:16" ht="30.2" customHeight="1" thickBot="1">
      <c r="A26" s="15" t="s">
        <v>517</v>
      </c>
      <c r="B26" s="141" t="s">
        <v>516</v>
      </c>
      <c r="C26" s="129"/>
      <c r="D26" s="142">
        <f t="shared" si="0"/>
        <v>843.35</v>
      </c>
      <c r="E26" s="136">
        <f t="shared" si="1"/>
        <v>1012.02</v>
      </c>
      <c r="I26" s="116" t="s">
        <v>517</v>
      </c>
      <c r="J26" s="117" t="s">
        <v>516</v>
      </c>
      <c r="K26" s="196"/>
      <c r="L26" s="51">
        <f>$P$19*M26</f>
        <v>843.36000000000013</v>
      </c>
      <c r="M26" s="266">
        <v>803.2</v>
      </c>
      <c r="N26" s="118"/>
    </row>
    <row r="27" spans="1:16" ht="50.25" customHeight="1" thickBot="1">
      <c r="A27" s="40" t="s">
        <v>514</v>
      </c>
      <c r="B27" s="449" t="s">
        <v>515</v>
      </c>
      <c r="C27" s="129"/>
      <c r="D27" s="142">
        <f t="shared" si="0"/>
        <v>959.85</v>
      </c>
      <c r="E27" s="136">
        <f t="shared" si="1"/>
        <v>1151.8200000000002</v>
      </c>
      <c r="I27" s="116" t="s">
        <v>514</v>
      </c>
      <c r="J27" s="117"/>
      <c r="K27" s="196"/>
      <c r="L27" s="51">
        <f t="shared" si="2"/>
        <v>959.85750000000019</v>
      </c>
      <c r="M27" s="266">
        <v>914.15000000000009</v>
      </c>
      <c r="N27" s="118"/>
    </row>
    <row r="28" spans="1:16" ht="30.2" customHeight="1" thickBot="1">
      <c r="A28" s="35" t="s">
        <v>513</v>
      </c>
      <c r="B28" s="450" t="s">
        <v>512</v>
      </c>
      <c r="C28" s="135"/>
      <c r="D28" s="142">
        <f t="shared" si="0"/>
        <v>1050.45</v>
      </c>
      <c r="E28" s="134">
        <f t="shared" si="1"/>
        <v>1260.54</v>
      </c>
      <c r="I28" s="116" t="s">
        <v>513</v>
      </c>
      <c r="J28" s="117" t="s">
        <v>512</v>
      </c>
      <c r="K28" s="196"/>
      <c r="L28" s="51">
        <f>$P$19*M28</f>
        <v>1050.4725000000001</v>
      </c>
      <c r="M28" s="266">
        <v>1000.45</v>
      </c>
      <c r="N28" s="118"/>
    </row>
    <row r="29" spans="1:16" ht="22.7" customHeight="1" thickBot="1">
      <c r="A29" s="39" t="s">
        <v>511</v>
      </c>
      <c r="B29" s="723" t="s">
        <v>538</v>
      </c>
      <c r="C29" s="131"/>
      <c r="D29" s="726">
        <f t="shared" ref="D29" si="4">MROUND(L29,0.05)</f>
        <v>1891.45</v>
      </c>
      <c r="E29" s="729">
        <f t="shared" si="1"/>
        <v>2269.7400000000002</v>
      </c>
      <c r="G29" s="24"/>
      <c r="I29" s="116" t="s">
        <v>511</v>
      </c>
      <c r="J29" s="117" t="s">
        <v>510</v>
      </c>
      <c r="K29" s="217"/>
      <c r="L29" s="51">
        <f>$P$19*M29</f>
        <v>1891.4700000000003</v>
      </c>
      <c r="M29" s="732">
        <v>1801.4</v>
      </c>
      <c r="N29" s="118"/>
    </row>
    <row r="30" spans="1:16" ht="22.7" customHeight="1" thickBot="1">
      <c r="A30" s="25" t="s">
        <v>509</v>
      </c>
      <c r="B30" s="724"/>
      <c r="C30" s="129"/>
      <c r="D30" s="727"/>
      <c r="E30" s="730"/>
      <c r="G30" s="24"/>
      <c r="I30" s="116" t="s">
        <v>509</v>
      </c>
      <c r="J30" s="117"/>
      <c r="K30" s="196"/>
      <c r="L30" s="51">
        <f t="shared" ref="L30:L31" si="5">$P$19*M30</f>
        <v>0</v>
      </c>
      <c r="M30" s="732"/>
      <c r="N30" s="118"/>
    </row>
    <row r="31" spans="1:16" ht="22.7" customHeight="1" thickBot="1">
      <c r="A31" s="40" t="s">
        <v>508</v>
      </c>
      <c r="B31" s="725"/>
      <c r="C31" s="133"/>
      <c r="D31" s="728"/>
      <c r="E31" s="731"/>
      <c r="G31" s="24"/>
      <c r="I31" s="116" t="s">
        <v>508</v>
      </c>
      <c r="J31" s="117"/>
      <c r="K31" s="197"/>
      <c r="L31" s="51">
        <f t="shared" si="5"/>
        <v>0</v>
      </c>
      <c r="M31" s="732"/>
      <c r="N31" s="118"/>
    </row>
    <row r="32" spans="1:16" ht="16.5">
      <c r="A32" s="116"/>
      <c r="B32" s="117"/>
      <c r="C32" s="129"/>
      <c r="D32" s="118"/>
      <c r="E32" s="118"/>
      <c r="I32" s="116"/>
      <c r="J32" s="117"/>
      <c r="K32" s="181"/>
      <c r="L32" s="181"/>
      <c r="M32" s="118"/>
      <c r="N32" s="118"/>
    </row>
    <row r="33" spans="1:14" ht="16.5">
      <c r="A33" s="116"/>
      <c r="B33" s="117"/>
      <c r="C33" s="129"/>
      <c r="D33" s="118"/>
      <c r="E33" s="118"/>
      <c r="I33" s="116"/>
      <c r="J33" s="117"/>
      <c r="K33" s="181"/>
      <c r="L33" s="181"/>
      <c r="M33" s="118"/>
      <c r="N33" s="118"/>
    </row>
    <row r="34" spans="1:14" ht="16.5">
      <c r="A34" s="116"/>
      <c r="B34" s="117"/>
      <c r="C34" s="129"/>
      <c r="D34" s="118"/>
      <c r="E34" s="118"/>
      <c r="I34" s="116"/>
      <c r="J34" s="117"/>
      <c r="K34" s="196"/>
      <c r="L34" s="196"/>
      <c r="M34" s="118"/>
      <c r="N34" s="118"/>
    </row>
    <row r="35" spans="1:14" ht="16.5">
      <c r="A35" s="116"/>
      <c r="B35" s="117"/>
      <c r="C35" s="128"/>
      <c r="D35" s="118"/>
      <c r="E35" s="118"/>
      <c r="I35" s="116"/>
      <c r="J35" s="117"/>
      <c r="K35" s="197"/>
      <c r="L35" s="197"/>
      <c r="M35" s="118"/>
      <c r="N35" s="118"/>
    </row>
    <row r="36" spans="1:14" ht="17.45" customHeight="1">
      <c r="A36" s="116"/>
      <c r="B36" s="117"/>
      <c r="C36" s="539"/>
      <c r="D36" s="118"/>
      <c r="E36" s="118"/>
      <c r="I36" s="116"/>
      <c r="J36" s="117"/>
      <c r="K36" s="196"/>
      <c r="L36" s="196"/>
      <c r="M36" s="118"/>
      <c r="N36" s="118"/>
    </row>
    <row r="37" spans="1:14" ht="16.5">
      <c r="A37" s="116"/>
      <c r="B37" s="117"/>
      <c r="C37" s="539"/>
      <c r="D37" s="118"/>
      <c r="E37" s="118"/>
      <c r="I37" s="116"/>
      <c r="J37" s="117"/>
      <c r="K37" s="196"/>
      <c r="L37" s="196"/>
      <c r="M37" s="118"/>
      <c r="N37" s="118"/>
    </row>
    <row r="38" spans="1:14" ht="16.5">
      <c r="A38" s="119"/>
      <c r="B38" s="117"/>
      <c r="C38" s="128"/>
      <c r="D38" s="118"/>
      <c r="E38" s="118"/>
      <c r="I38" s="119"/>
      <c r="J38" s="117"/>
      <c r="K38" s="197"/>
      <c r="L38" s="197"/>
      <c r="M38" s="194"/>
      <c r="N38" s="194"/>
    </row>
    <row r="39" spans="1:14" ht="17.45" customHeight="1">
      <c r="A39" s="119"/>
      <c r="B39" s="198"/>
      <c r="C39" s="539"/>
      <c r="D39" s="118"/>
      <c r="E39" s="118"/>
      <c r="I39" s="119"/>
      <c r="J39" s="198"/>
      <c r="K39" s="196"/>
      <c r="L39" s="196"/>
      <c r="M39" s="194"/>
      <c r="N39" s="194"/>
    </row>
    <row r="40" spans="1:14" ht="16.5">
      <c r="A40" s="119"/>
      <c r="B40" s="198"/>
      <c r="C40" s="539"/>
      <c r="D40" s="118"/>
      <c r="E40" s="118"/>
      <c r="I40" s="119"/>
      <c r="J40" s="198"/>
      <c r="K40" s="196"/>
      <c r="L40" s="196"/>
      <c r="M40" s="194"/>
      <c r="N40" s="194"/>
    </row>
    <row r="41" spans="1:14" ht="16.5">
      <c r="A41" s="119"/>
      <c r="B41" s="198"/>
      <c r="C41" s="539"/>
      <c r="D41" s="118"/>
      <c r="E41" s="118"/>
      <c r="I41" s="119"/>
      <c r="J41" s="198"/>
      <c r="K41" s="196"/>
      <c r="L41" s="196"/>
      <c r="M41" s="194"/>
      <c r="N41" s="194"/>
    </row>
    <row r="42" spans="1:14" ht="16.5">
      <c r="A42" s="119"/>
      <c r="B42" s="198"/>
      <c r="C42" s="539"/>
      <c r="D42" s="118"/>
      <c r="E42" s="118"/>
      <c r="I42" s="119"/>
      <c r="J42" s="198"/>
      <c r="K42" s="196"/>
      <c r="L42" s="196"/>
      <c r="M42" s="194"/>
      <c r="N42" s="194"/>
    </row>
    <row r="43" spans="1:14" ht="17.45" customHeight="1">
      <c r="A43" s="119"/>
      <c r="B43" s="198"/>
      <c r="C43" s="539"/>
      <c r="D43" s="118"/>
      <c r="E43" s="118"/>
      <c r="I43" s="119"/>
      <c r="J43" s="198"/>
      <c r="K43" s="196"/>
      <c r="L43" s="196"/>
      <c r="M43" s="194"/>
      <c r="N43" s="194"/>
    </row>
    <row r="44" spans="1:14" ht="16.5">
      <c r="A44" s="119"/>
      <c r="B44" s="198"/>
      <c r="C44" s="539"/>
      <c r="D44" s="118"/>
      <c r="E44" s="118"/>
      <c r="I44" s="119"/>
      <c r="J44" s="198"/>
      <c r="K44" s="196"/>
      <c r="L44" s="196"/>
      <c r="M44" s="194"/>
      <c r="N44" s="194"/>
    </row>
    <row r="45" spans="1:14" ht="16.5">
      <c r="A45" s="119"/>
      <c r="B45" s="198"/>
      <c r="C45" s="128"/>
      <c r="D45" s="118"/>
      <c r="E45" s="118"/>
      <c r="I45" s="119"/>
      <c r="J45" s="198"/>
      <c r="K45" s="197"/>
      <c r="L45" s="197"/>
      <c r="M45" s="194"/>
      <c r="N45" s="194"/>
    </row>
    <row r="46" spans="1:14" ht="16.5">
      <c r="A46" s="119"/>
      <c r="B46" s="198"/>
      <c r="C46" s="128"/>
      <c r="D46" s="118"/>
      <c r="E46" s="118"/>
      <c r="I46" s="119"/>
      <c r="J46" s="198"/>
      <c r="K46" s="197"/>
      <c r="L46" s="197"/>
      <c r="M46" s="194"/>
      <c r="N46" s="194"/>
    </row>
    <row r="47" spans="1:14" ht="16.5">
      <c r="A47" s="119"/>
      <c r="B47" s="198"/>
      <c r="C47" s="128"/>
      <c r="D47" s="118"/>
      <c r="E47" s="118"/>
      <c r="I47" s="119"/>
      <c r="J47" s="198"/>
      <c r="K47" s="197"/>
      <c r="L47" s="197"/>
      <c r="M47" s="194"/>
      <c r="N47" s="194"/>
    </row>
    <row r="48" spans="1:14" ht="16.5">
      <c r="A48" s="119"/>
      <c r="B48" s="127"/>
      <c r="C48" s="128"/>
      <c r="D48" s="118"/>
      <c r="E48" s="118"/>
      <c r="I48" s="119"/>
      <c r="J48" s="180"/>
      <c r="K48" s="197"/>
      <c r="L48" s="197"/>
      <c r="M48" s="194"/>
      <c r="N48" s="194"/>
    </row>
    <row r="49" spans="1:14" ht="16.5">
      <c r="A49" s="119"/>
      <c r="B49" s="127"/>
      <c r="C49" s="128"/>
      <c r="D49" s="118"/>
      <c r="E49" s="118"/>
      <c r="I49" s="119"/>
      <c r="J49" s="180"/>
      <c r="K49" s="197"/>
      <c r="L49" s="197"/>
      <c r="M49" s="194"/>
      <c r="N49" s="194"/>
    </row>
    <row r="50" spans="1:14">
      <c r="A50" s="4"/>
      <c r="B50" s="4"/>
      <c r="C50" s="4"/>
      <c r="D50" s="4"/>
      <c r="E50" s="120"/>
    </row>
    <row r="51" spans="1:14">
      <c r="A51" s="50"/>
      <c r="B51" s="121"/>
      <c r="C51" s="4"/>
      <c r="D51" s="4"/>
      <c r="E51" s="120"/>
    </row>
    <row r="52" spans="1:14">
      <c r="A52" s="50"/>
      <c r="B52" s="121"/>
      <c r="C52" s="4"/>
      <c r="D52" s="4"/>
      <c r="E52" s="120"/>
    </row>
  </sheetData>
  <mergeCells count="26">
    <mergeCell ref="A16:A18"/>
    <mergeCell ref="B16:B18"/>
    <mergeCell ref="C16:C18"/>
    <mergeCell ref="D16:E17"/>
    <mergeCell ref="A10:E10"/>
    <mergeCell ref="A11:E11"/>
    <mergeCell ref="A12:E12"/>
    <mergeCell ref="A14:E14"/>
    <mergeCell ref="A15:E15"/>
    <mergeCell ref="A1:F1"/>
    <mergeCell ref="A2:F2"/>
    <mergeCell ref="A3:E3"/>
    <mergeCell ref="A4:B8"/>
    <mergeCell ref="C4:F4"/>
    <mergeCell ref="C5:F5"/>
    <mergeCell ref="C6:F6"/>
    <mergeCell ref="C7:F7"/>
    <mergeCell ref="C8:E8"/>
    <mergeCell ref="B29:B31"/>
    <mergeCell ref="D29:D31"/>
    <mergeCell ref="E29:E31"/>
    <mergeCell ref="M29:M31"/>
    <mergeCell ref="C43:C44"/>
    <mergeCell ref="C39:C40"/>
    <mergeCell ref="C41:C42"/>
    <mergeCell ref="C36:C37"/>
  </mergeCells>
  <pageMargins left="1.1811023622047245" right="0.70866141732283472" top="0.74803149606299213" bottom="0.74803149606299213" header="0.31496062992125984" footer="0.31496062992125984"/>
  <pageSetup paperSize="9" scale="85" fitToHeight="0" orientation="portrait" r:id="rId1"/>
  <colBreaks count="1" manualBreakCount="1">
    <brk id="5" max="1048575" man="1"/>
  </colBreaks>
  <drawing r:id="rId2"/>
  <legacyDrawing r:id="rId3"/>
  <oleObjects>
    <mc:AlternateContent xmlns:mc="http://schemas.openxmlformats.org/markup-compatibility/2006">
      <mc:Choice Requires="x14">
        <oleObject progId="CorelDraw.Graphic.9" shapeId="17409" r:id="rId4">
          <objectPr defaultSize="0" autoPict="0" r:id="rId5">
            <anchor moveWithCells="1" sizeWithCells="1">
              <from>
                <xdr:col>1</xdr:col>
                <xdr:colOff>523875</xdr:colOff>
                <xdr:row>3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CorelDraw.Graphic.9" shapeId="17409" r:id="rId4"/>
      </mc:Fallback>
    </mc:AlternateContent>
    <mc:AlternateContent xmlns:mc="http://schemas.openxmlformats.org/markup-compatibility/2006">
      <mc:Choice Requires="x14">
        <oleObject progId="CorelDraw.Graphic.9" shapeId="17410" r:id="rId6">
          <objectPr defaultSize="0" autoPict="0" r:id="rId5">
            <anchor moveWithCells="1" sizeWithCells="1">
              <from>
                <xdr:col>0</xdr:col>
                <xdr:colOff>0</xdr:colOff>
                <xdr:row>2</xdr:row>
                <xdr:rowOff>161925</xdr:rowOff>
              </from>
              <to>
                <xdr:col>3</xdr:col>
                <xdr:colOff>0</xdr:colOff>
                <xdr:row>7</xdr:row>
                <xdr:rowOff>104775</xdr:rowOff>
              </to>
            </anchor>
          </objectPr>
        </oleObject>
      </mc:Choice>
      <mc:Fallback>
        <oleObject progId="CorelDraw.Graphic.9" shapeId="17410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76E73-F1B2-4558-994A-3942818C814E}">
  <dimension ref="A1:M49"/>
  <sheetViews>
    <sheetView topLeftCell="A4" zoomScale="80" zoomScaleNormal="80" workbookViewId="0">
      <selection activeCell="A12" sqref="A12:J12"/>
    </sheetView>
  </sheetViews>
  <sheetFormatPr defaultColWidth="9.140625" defaultRowHeight="15"/>
  <cols>
    <col min="1" max="1" width="9.140625" style="318"/>
    <col min="2" max="2" width="25.5703125" style="318" customWidth="1"/>
    <col min="3" max="3" width="9.140625" style="318"/>
    <col min="4" max="4" width="15" style="318" customWidth="1"/>
    <col min="5" max="5" width="7.7109375" style="318" customWidth="1"/>
    <col min="6" max="7" width="9.140625" style="318"/>
    <col min="8" max="8" width="13.5703125" style="318" customWidth="1"/>
    <col min="9" max="9" width="20" style="318" customWidth="1"/>
    <col min="10" max="10" width="19.7109375" style="319" customWidth="1"/>
    <col min="11" max="11" width="0.140625" style="318" customWidth="1"/>
    <col min="12" max="16384" width="9.140625" style="318"/>
  </cols>
  <sheetData>
    <row r="1" spans="1:13" ht="15.75">
      <c r="A1" s="489" t="s">
        <v>429</v>
      </c>
      <c r="B1" s="489"/>
      <c r="C1" s="489"/>
      <c r="D1" s="489"/>
      <c r="E1" s="489"/>
      <c r="F1" s="489"/>
      <c r="G1" s="489"/>
      <c r="H1" s="489"/>
      <c r="I1" s="489"/>
      <c r="J1" s="489"/>
    </row>
    <row r="2" spans="1:13" ht="15.75">
      <c r="A2" s="489" t="s">
        <v>430</v>
      </c>
      <c r="B2" s="489"/>
      <c r="C2" s="489"/>
      <c r="D2" s="489"/>
      <c r="E2" s="489"/>
      <c r="F2" s="489"/>
      <c r="G2" s="489"/>
      <c r="H2" s="489"/>
      <c r="I2" s="489"/>
      <c r="J2" s="489"/>
    </row>
    <row r="3" spans="1:13" ht="15.75">
      <c r="A3" s="331"/>
      <c r="B3" s="331"/>
      <c r="C3" s="331"/>
      <c r="D3" s="331"/>
      <c r="E3" s="331"/>
      <c r="F3" s="490" t="s">
        <v>61</v>
      </c>
      <c r="G3" s="490"/>
      <c r="H3" s="490"/>
      <c r="I3" s="490"/>
      <c r="J3" s="490"/>
      <c r="K3" s="490"/>
      <c r="L3" s="490"/>
    </row>
    <row r="4" spans="1:13" ht="15.75">
      <c r="A4" s="331"/>
      <c r="B4" s="331"/>
      <c r="C4" s="331"/>
      <c r="D4" s="331"/>
      <c r="E4" s="331"/>
      <c r="F4" s="485" t="s">
        <v>491</v>
      </c>
      <c r="G4" s="485"/>
      <c r="H4" s="485"/>
      <c r="I4" s="485"/>
      <c r="J4" s="485"/>
      <c r="K4" s="485"/>
      <c r="L4" s="485"/>
    </row>
    <row r="5" spans="1:13" ht="15.75">
      <c r="A5" s="331"/>
      <c r="B5" s="331"/>
      <c r="C5" s="331"/>
      <c r="D5" s="331"/>
      <c r="E5" s="331"/>
      <c r="F5" s="485" t="s">
        <v>490</v>
      </c>
      <c r="G5" s="485"/>
      <c r="H5" s="485"/>
      <c r="I5" s="485"/>
      <c r="J5" s="485"/>
      <c r="K5" s="485"/>
      <c r="L5" s="485"/>
    </row>
    <row r="6" spans="1:13" ht="15.75">
      <c r="A6" s="331"/>
      <c r="B6" s="331"/>
      <c r="C6" s="331"/>
      <c r="D6" s="331"/>
      <c r="E6" s="331"/>
      <c r="F6" s="485" t="s">
        <v>62</v>
      </c>
      <c r="G6" s="485"/>
      <c r="H6" s="485"/>
      <c r="I6" s="485"/>
      <c r="J6" s="485"/>
      <c r="K6" s="485"/>
      <c r="L6" s="485"/>
    </row>
    <row r="7" spans="1:13" ht="18" customHeight="1">
      <c r="A7" s="331"/>
      <c r="B7" s="331"/>
      <c r="C7" s="331"/>
      <c r="D7" s="331"/>
      <c r="E7" s="331"/>
      <c r="F7" s="486" t="s">
        <v>569</v>
      </c>
      <c r="G7" s="486"/>
      <c r="H7" s="486"/>
      <c r="I7" s="486"/>
      <c r="J7" s="486"/>
      <c r="K7" s="486"/>
      <c r="L7" s="486"/>
    </row>
    <row r="8" spans="1:13" ht="15.75">
      <c r="A8" s="331"/>
      <c r="B8" s="331"/>
      <c r="C8" s="331"/>
      <c r="D8" s="331"/>
      <c r="E8" s="331"/>
      <c r="F8" s="487"/>
      <c r="G8" s="487"/>
      <c r="H8" s="487"/>
      <c r="I8" s="487"/>
      <c r="J8" s="487"/>
      <c r="K8" s="331"/>
      <c r="L8" s="331"/>
    </row>
    <row r="9" spans="1:13" ht="15.75">
      <c r="A9" s="331"/>
      <c r="B9" s="331"/>
      <c r="C9" s="331"/>
      <c r="D9" s="331"/>
      <c r="E9" s="331"/>
      <c r="F9" s="527"/>
      <c r="G9" s="527"/>
      <c r="H9" s="527"/>
      <c r="I9" s="527"/>
      <c r="J9" s="527"/>
      <c r="K9" s="331"/>
      <c r="L9" s="331"/>
    </row>
    <row r="10" spans="1:13" ht="76.5" customHeight="1">
      <c r="A10" s="466" t="s">
        <v>706</v>
      </c>
      <c r="B10" s="466"/>
      <c r="C10" s="466"/>
      <c r="D10" s="466"/>
      <c r="E10" s="466"/>
      <c r="F10" s="466"/>
      <c r="G10" s="466"/>
      <c r="H10" s="466"/>
      <c r="I10" s="466"/>
      <c r="J10" s="466"/>
      <c r="K10" s="330"/>
    </row>
    <row r="11" spans="1:13" ht="14.25" customHeight="1">
      <c r="A11" s="484" t="s">
        <v>0</v>
      </c>
      <c r="B11" s="484"/>
      <c r="C11" s="484"/>
      <c r="D11" s="484"/>
      <c r="E11" s="484"/>
      <c r="F11" s="484"/>
      <c r="G11" s="484"/>
      <c r="H11" s="484"/>
      <c r="I11" s="484"/>
      <c r="J11" s="484"/>
      <c r="K11" s="330"/>
    </row>
    <row r="12" spans="1:13" ht="21.75" customHeight="1">
      <c r="A12" s="468" t="s">
        <v>705</v>
      </c>
      <c r="B12" s="468"/>
      <c r="C12" s="468"/>
      <c r="D12" s="468"/>
      <c r="E12" s="468"/>
      <c r="F12" s="468"/>
      <c r="G12" s="468"/>
      <c r="H12" s="468"/>
      <c r="I12" s="468"/>
      <c r="J12" s="468"/>
      <c r="K12" s="329"/>
      <c r="L12" s="329"/>
      <c r="M12" s="329"/>
    </row>
    <row r="13" spans="1:13" ht="18.75" customHeight="1" thickBot="1">
      <c r="A13" s="528" t="s">
        <v>704</v>
      </c>
      <c r="B13" s="528"/>
      <c r="C13" s="528"/>
      <c r="D13" s="528"/>
      <c r="E13" s="528"/>
      <c r="F13" s="528"/>
      <c r="G13" s="528"/>
      <c r="H13" s="528"/>
      <c r="I13" s="528"/>
      <c r="J13" s="528"/>
    </row>
    <row r="14" spans="1:13" ht="1.5" hidden="1" customHeight="1">
      <c r="A14" s="328"/>
      <c r="B14" s="328"/>
      <c r="C14" s="327"/>
      <c r="D14" s="327"/>
      <c r="E14" s="327"/>
      <c r="F14" s="327"/>
      <c r="G14" s="327"/>
    </row>
    <row r="15" spans="1:13" ht="16.5" customHeight="1" thickBot="1">
      <c r="A15" s="529" t="s">
        <v>703</v>
      </c>
      <c r="B15" s="530"/>
      <c r="C15" s="529" t="s">
        <v>702</v>
      </c>
      <c r="D15" s="530"/>
      <c r="E15" s="529" t="s">
        <v>701</v>
      </c>
      <c r="F15" s="533"/>
      <c r="G15" s="533"/>
      <c r="H15" s="530"/>
      <c r="I15" s="519" t="s">
        <v>700</v>
      </c>
      <c r="J15" s="520"/>
    </row>
    <row r="16" spans="1:13" ht="46.5" customHeight="1" thickBot="1">
      <c r="A16" s="531"/>
      <c r="B16" s="532"/>
      <c r="C16" s="531"/>
      <c r="D16" s="532"/>
      <c r="E16" s="531"/>
      <c r="F16" s="534"/>
      <c r="G16" s="534"/>
      <c r="H16" s="532"/>
      <c r="I16" s="326" t="s">
        <v>3</v>
      </c>
      <c r="J16" s="325" t="s">
        <v>4</v>
      </c>
    </row>
    <row r="17" spans="1:10" ht="26.25" customHeight="1" thickBot="1">
      <c r="A17" s="521" t="s">
        <v>699</v>
      </c>
      <c r="B17" s="522"/>
      <c r="C17" s="522"/>
      <c r="D17" s="522"/>
      <c r="E17" s="522"/>
      <c r="F17" s="522"/>
      <c r="G17" s="522"/>
      <c r="H17" s="522"/>
      <c r="I17" s="522"/>
      <c r="J17" s="523"/>
    </row>
    <row r="18" spans="1:10" ht="26.1" customHeight="1" thickBot="1">
      <c r="A18" s="506" t="s">
        <v>698</v>
      </c>
      <c r="B18" s="507"/>
      <c r="C18" s="516" t="s">
        <v>651</v>
      </c>
      <c r="D18" s="518"/>
      <c r="E18" s="516" t="s">
        <v>697</v>
      </c>
      <c r="F18" s="517"/>
      <c r="G18" s="517"/>
      <c r="H18" s="518"/>
      <c r="I18" s="324">
        <v>204.4</v>
      </c>
      <c r="J18" s="322">
        <f t="shared" ref="J18:J26" si="0">I18*1.2</f>
        <v>245.28</v>
      </c>
    </row>
    <row r="19" spans="1:10" ht="26.1" customHeight="1" thickBot="1">
      <c r="A19" s="506" t="s">
        <v>696</v>
      </c>
      <c r="B19" s="507"/>
      <c r="C19" s="511" t="s">
        <v>695</v>
      </c>
      <c r="D19" s="512"/>
      <c r="E19" s="494" t="s">
        <v>694</v>
      </c>
      <c r="F19" s="496"/>
      <c r="G19" s="496"/>
      <c r="H19" s="495"/>
      <c r="I19" s="324">
        <v>229.35000000000002</v>
      </c>
      <c r="J19" s="322">
        <f t="shared" si="0"/>
        <v>275.22000000000003</v>
      </c>
    </row>
    <row r="20" spans="1:10" ht="26.1" customHeight="1" thickBot="1">
      <c r="A20" s="506" t="s">
        <v>693</v>
      </c>
      <c r="B20" s="507"/>
      <c r="C20" s="511" t="s">
        <v>692</v>
      </c>
      <c r="D20" s="512"/>
      <c r="E20" s="516" t="s">
        <v>648</v>
      </c>
      <c r="F20" s="517"/>
      <c r="G20" s="517"/>
      <c r="H20" s="518"/>
      <c r="I20" s="323">
        <v>411.20000000000005</v>
      </c>
      <c r="J20" s="322">
        <f t="shared" si="0"/>
        <v>493.44000000000005</v>
      </c>
    </row>
    <row r="21" spans="1:10" ht="26.1" customHeight="1" thickBot="1">
      <c r="A21" s="506" t="s">
        <v>691</v>
      </c>
      <c r="B21" s="507"/>
      <c r="C21" s="511" t="s">
        <v>646</v>
      </c>
      <c r="D21" s="512"/>
      <c r="E21" s="516" t="s">
        <v>645</v>
      </c>
      <c r="F21" s="517"/>
      <c r="G21" s="517"/>
      <c r="H21" s="518"/>
      <c r="I21" s="323">
        <v>453.8</v>
      </c>
      <c r="J21" s="322">
        <f t="shared" si="0"/>
        <v>544.55999999999995</v>
      </c>
    </row>
    <row r="22" spans="1:10" ht="26.1" customHeight="1" thickBot="1">
      <c r="A22" s="506" t="s">
        <v>690</v>
      </c>
      <c r="B22" s="507"/>
      <c r="C22" s="511" t="s">
        <v>643</v>
      </c>
      <c r="D22" s="512"/>
      <c r="E22" s="516" t="s">
        <v>642</v>
      </c>
      <c r="F22" s="517"/>
      <c r="G22" s="517"/>
      <c r="H22" s="518"/>
      <c r="I22" s="323">
        <v>516.65</v>
      </c>
      <c r="J22" s="322">
        <f t="shared" si="0"/>
        <v>619.9799999999999</v>
      </c>
    </row>
    <row r="23" spans="1:10" ht="26.1" customHeight="1" thickBot="1">
      <c r="A23" s="506" t="s">
        <v>689</v>
      </c>
      <c r="B23" s="507"/>
      <c r="C23" s="511" t="s">
        <v>688</v>
      </c>
      <c r="D23" s="512"/>
      <c r="E23" s="516" t="s">
        <v>653</v>
      </c>
      <c r="F23" s="517"/>
      <c r="G23" s="517"/>
      <c r="H23" s="518"/>
      <c r="I23" s="323">
        <v>483.6</v>
      </c>
      <c r="J23" s="322">
        <f t="shared" si="0"/>
        <v>580.32000000000005</v>
      </c>
    </row>
    <row r="24" spans="1:10" ht="26.1" customHeight="1" thickBot="1">
      <c r="A24" s="506" t="s">
        <v>687</v>
      </c>
      <c r="B24" s="507"/>
      <c r="C24" s="511" t="s">
        <v>686</v>
      </c>
      <c r="D24" s="512"/>
      <c r="E24" s="516" t="s">
        <v>685</v>
      </c>
      <c r="F24" s="517"/>
      <c r="G24" s="517"/>
      <c r="H24" s="518"/>
      <c r="I24" s="323">
        <v>633.05000000000007</v>
      </c>
      <c r="J24" s="322">
        <f t="shared" si="0"/>
        <v>759.66000000000008</v>
      </c>
    </row>
    <row r="25" spans="1:10" ht="26.1" customHeight="1" thickBot="1">
      <c r="A25" s="506" t="s">
        <v>684</v>
      </c>
      <c r="B25" s="507"/>
      <c r="C25" s="511" t="s">
        <v>637</v>
      </c>
      <c r="D25" s="512"/>
      <c r="E25" s="524" t="s">
        <v>683</v>
      </c>
      <c r="F25" s="525"/>
      <c r="G25" s="525"/>
      <c r="H25" s="526"/>
      <c r="I25" s="322">
        <v>787.65000000000009</v>
      </c>
      <c r="J25" s="322">
        <f t="shared" si="0"/>
        <v>945.18000000000006</v>
      </c>
    </row>
    <row r="26" spans="1:10" ht="26.1" customHeight="1" thickBot="1">
      <c r="A26" s="506" t="s">
        <v>682</v>
      </c>
      <c r="B26" s="507"/>
      <c r="C26" s="511" t="s">
        <v>681</v>
      </c>
      <c r="D26" s="512"/>
      <c r="E26" s="516" t="s">
        <v>782</v>
      </c>
      <c r="F26" s="517"/>
      <c r="G26" s="517"/>
      <c r="H26" s="518"/>
      <c r="I26" s="323">
        <v>805.30000000000007</v>
      </c>
      <c r="J26" s="322">
        <f t="shared" si="0"/>
        <v>966.36</v>
      </c>
    </row>
    <row r="27" spans="1:10" ht="30" customHeight="1" thickBot="1">
      <c r="A27" s="513" t="s">
        <v>680</v>
      </c>
      <c r="B27" s="514"/>
      <c r="C27" s="514"/>
      <c r="D27" s="514"/>
      <c r="E27" s="514"/>
      <c r="F27" s="514"/>
      <c r="G27" s="514"/>
      <c r="H27" s="514"/>
      <c r="I27" s="514"/>
      <c r="J27" s="515"/>
    </row>
    <row r="28" spans="1:10" ht="26.1" customHeight="1" thickBot="1">
      <c r="A28" s="506" t="s">
        <v>679</v>
      </c>
      <c r="B28" s="507"/>
      <c r="C28" s="494" t="s">
        <v>678</v>
      </c>
      <c r="D28" s="495"/>
      <c r="E28" s="494" t="s">
        <v>677</v>
      </c>
      <c r="F28" s="496"/>
      <c r="G28" s="496"/>
      <c r="H28" s="495"/>
      <c r="I28" s="322">
        <v>96.5</v>
      </c>
      <c r="J28" s="321">
        <f t="shared" ref="J28:J46" si="1">I28*1.2</f>
        <v>115.8</v>
      </c>
    </row>
    <row r="29" spans="1:10" ht="26.1" customHeight="1" thickBot="1">
      <c r="A29" s="506" t="s">
        <v>676</v>
      </c>
      <c r="B29" s="507"/>
      <c r="C29" s="494" t="s">
        <v>667</v>
      </c>
      <c r="D29" s="495"/>
      <c r="E29" s="498" t="s">
        <v>675</v>
      </c>
      <c r="F29" s="499"/>
      <c r="G29" s="499"/>
      <c r="H29" s="500"/>
      <c r="I29" s="323">
        <v>135.05000000000001</v>
      </c>
      <c r="J29" s="321">
        <f t="shared" si="1"/>
        <v>162.06</v>
      </c>
    </row>
    <row r="30" spans="1:10" ht="26.1" customHeight="1" thickBot="1">
      <c r="A30" s="506" t="s">
        <v>674</v>
      </c>
      <c r="B30" s="507"/>
      <c r="C30" s="494" t="s">
        <v>661</v>
      </c>
      <c r="D30" s="495"/>
      <c r="E30" s="501"/>
      <c r="F30" s="502"/>
      <c r="G30" s="502"/>
      <c r="H30" s="503"/>
      <c r="I30" s="323">
        <v>145.15</v>
      </c>
      <c r="J30" s="321">
        <f t="shared" si="1"/>
        <v>174.18</v>
      </c>
    </row>
    <row r="31" spans="1:10" ht="26.1" customHeight="1" thickBot="1">
      <c r="A31" s="506" t="s">
        <v>673</v>
      </c>
      <c r="B31" s="507"/>
      <c r="C31" s="494" t="s">
        <v>672</v>
      </c>
      <c r="D31" s="495"/>
      <c r="E31" s="498" t="s">
        <v>671</v>
      </c>
      <c r="F31" s="499"/>
      <c r="G31" s="499"/>
      <c r="H31" s="500"/>
      <c r="I31" s="323">
        <v>130.85</v>
      </c>
      <c r="J31" s="321">
        <f t="shared" si="1"/>
        <v>157.01999999999998</v>
      </c>
    </row>
    <row r="32" spans="1:10" ht="26.1" customHeight="1" thickBot="1">
      <c r="A32" s="506" t="s">
        <v>670</v>
      </c>
      <c r="B32" s="507"/>
      <c r="C32" s="494" t="s">
        <v>669</v>
      </c>
      <c r="D32" s="495"/>
      <c r="E32" s="508"/>
      <c r="F32" s="509"/>
      <c r="G32" s="509"/>
      <c r="H32" s="510"/>
      <c r="I32" s="323">
        <v>122.55000000000001</v>
      </c>
      <c r="J32" s="321">
        <f t="shared" si="1"/>
        <v>147.06</v>
      </c>
    </row>
    <row r="33" spans="1:10" ht="26.1" customHeight="1" thickBot="1">
      <c r="A33" s="506" t="s">
        <v>668</v>
      </c>
      <c r="B33" s="507"/>
      <c r="C33" s="494" t="s">
        <v>667</v>
      </c>
      <c r="D33" s="495"/>
      <c r="E33" s="508"/>
      <c r="F33" s="509"/>
      <c r="G33" s="509"/>
      <c r="H33" s="510"/>
      <c r="I33" s="323">
        <v>120.7</v>
      </c>
      <c r="J33" s="321">
        <f t="shared" si="1"/>
        <v>144.84</v>
      </c>
    </row>
    <row r="34" spans="1:10" ht="26.1" customHeight="1" thickBot="1">
      <c r="A34" s="506" t="s">
        <v>666</v>
      </c>
      <c r="B34" s="507"/>
      <c r="C34" s="494" t="s">
        <v>661</v>
      </c>
      <c r="D34" s="495"/>
      <c r="E34" s="508"/>
      <c r="F34" s="509"/>
      <c r="G34" s="509"/>
      <c r="H34" s="510"/>
      <c r="I34" s="323">
        <v>125.2</v>
      </c>
      <c r="J34" s="321">
        <f t="shared" si="1"/>
        <v>150.24</v>
      </c>
    </row>
    <row r="35" spans="1:10" ht="26.1" customHeight="1" thickBot="1">
      <c r="A35" s="506" t="s">
        <v>665</v>
      </c>
      <c r="B35" s="507"/>
      <c r="C35" s="494" t="s">
        <v>661</v>
      </c>
      <c r="D35" s="495"/>
      <c r="E35" s="501"/>
      <c r="F35" s="502"/>
      <c r="G35" s="502"/>
      <c r="H35" s="503"/>
      <c r="I35" s="323">
        <v>120.75</v>
      </c>
      <c r="J35" s="321">
        <f t="shared" si="1"/>
        <v>144.9</v>
      </c>
    </row>
    <row r="36" spans="1:10" ht="26.1" customHeight="1" thickBot="1">
      <c r="A36" s="506" t="s">
        <v>664</v>
      </c>
      <c r="B36" s="507"/>
      <c r="C36" s="494" t="s">
        <v>661</v>
      </c>
      <c r="D36" s="495"/>
      <c r="E36" s="494" t="s">
        <v>663</v>
      </c>
      <c r="F36" s="496"/>
      <c r="G36" s="496"/>
      <c r="H36" s="495"/>
      <c r="I36" s="323">
        <v>139.6</v>
      </c>
      <c r="J36" s="321">
        <f t="shared" si="1"/>
        <v>167.51999999999998</v>
      </c>
    </row>
    <row r="37" spans="1:10" ht="26.1" customHeight="1" thickBot="1">
      <c r="A37" s="506" t="s">
        <v>662</v>
      </c>
      <c r="B37" s="507"/>
      <c r="C37" s="494" t="s">
        <v>661</v>
      </c>
      <c r="D37" s="495"/>
      <c r="E37" s="498" t="s">
        <v>660</v>
      </c>
      <c r="F37" s="499"/>
      <c r="G37" s="499"/>
      <c r="H37" s="500"/>
      <c r="I37" s="323">
        <v>119.30000000000001</v>
      </c>
      <c r="J37" s="321">
        <f t="shared" si="1"/>
        <v>143.16</v>
      </c>
    </row>
    <row r="38" spans="1:10" ht="26.1" customHeight="1" thickBot="1">
      <c r="A38" s="506" t="s">
        <v>659</v>
      </c>
      <c r="B38" s="507"/>
      <c r="C38" s="494" t="s">
        <v>658</v>
      </c>
      <c r="D38" s="495"/>
      <c r="E38" s="501"/>
      <c r="F38" s="502"/>
      <c r="G38" s="502"/>
      <c r="H38" s="503"/>
      <c r="I38" s="323">
        <v>118.2</v>
      </c>
      <c r="J38" s="321">
        <f t="shared" si="1"/>
        <v>141.84</v>
      </c>
    </row>
    <row r="39" spans="1:10" ht="26.1" customHeight="1" thickBot="1">
      <c r="A39" s="492" t="s">
        <v>657</v>
      </c>
      <c r="B39" s="497"/>
      <c r="C39" s="494" t="s">
        <v>654</v>
      </c>
      <c r="D39" s="495"/>
      <c r="E39" s="494" t="s">
        <v>656</v>
      </c>
      <c r="F39" s="496"/>
      <c r="G39" s="496"/>
      <c r="H39" s="495"/>
      <c r="I39" s="323">
        <v>180.9</v>
      </c>
      <c r="J39" s="321">
        <f t="shared" si="1"/>
        <v>217.08</v>
      </c>
    </row>
    <row r="40" spans="1:10" ht="26.1" customHeight="1" thickBot="1">
      <c r="A40" s="504" t="s">
        <v>655</v>
      </c>
      <c r="B40" s="505"/>
      <c r="C40" s="494" t="s">
        <v>654</v>
      </c>
      <c r="D40" s="495"/>
      <c r="E40" s="498" t="s">
        <v>653</v>
      </c>
      <c r="F40" s="499"/>
      <c r="G40" s="499"/>
      <c r="H40" s="500"/>
      <c r="I40" s="323">
        <v>186.65</v>
      </c>
      <c r="J40" s="321">
        <f t="shared" si="1"/>
        <v>223.98</v>
      </c>
    </row>
    <row r="41" spans="1:10" ht="26.1" customHeight="1" thickBot="1">
      <c r="A41" s="492" t="s">
        <v>652</v>
      </c>
      <c r="B41" s="497"/>
      <c r="C41" s="494" t="s">
        <v>651</v>
      </c>
      <c r="D41" s="495"/>
      <c r="E41" s="501"/>
      <c r="F41" s="502"/>
      <c r="G41" s="502"/>
      <c r="H41" s="503"/>
      <c r="I41" s="323">
        <v>204.95000000000002</v>
      </c>
      <c r="J41" s="321">
        <f t="shared" si="1"/>
        <v>245.94</v>
      </c>
    </row>
    <row r="42" spans="1:10" ht="26.1" customHeight="1" thickBot="1">
      <c r="A42" s="492" t="s">
        <v>650</v>
      </c>
      <c r="B42" s="497"/>
      <c r="C42" s="494" t="s">
        <v>649</v>
      </c>
      <c r="D42" s="495"/>
      <c r="E42" s="494" t="s">
        <v>648</v>
      </c>
      <c r="F42" s="496"/>
      <c r="G42" s="496"/>
      <c r="H42" s="495"/>
      <c r="I42" s="323">
        <v>417.55</v>
      </c>
      <c r="J42" s="321">
        <f t="shared" si="1"/>
        <v>501.06</v>
      </c>
    </row>
    <row r="43" spans="1:10" ht="26.1" customHeight="1" thickBot="1">
      <c r="A43" s="492" t="s">
        <v>647</v>
      </c>
      <c r="B43" s="497"/>
      <c r="C43" s="494" t="s">
        <v>646</v>
      </c>
      <c r="D43" s="495"/>
      <c r="E43" s="494" t="s">
        <v>645</v>
      </c>
      <c r="F43" s="496"/>
      <c r="G43" s="496"/>
      <c r="H43" s="495"/>
      <c r="I43" s="323">
        <v>459.25</v>
      </c>
      <c r="J43" s="321">
        <f t="shared" si="1"/>
        <v>551.1</v>
      </c>
    </row>
    <row r="44" spans="1:10" ht="26.1" customHeight="1" thickBot="1">
      <c r="A44" s="492" t="s">
        <v>644</v>
      </c>
      <c r="B44" s="497"/>
      <c r="C44" s="494" t="s">
        <v>643</v>
      </c>
      <c r="D44" s="495"/>
      <c r="E44" s="494" t="s">
        <v>642</v>
      </c>
      <c r="F44" s="496"/>
      <c r="G44" s="496"/>
      <c r="H44" s="495"/>
      <c r="I44" s="323">
        <v>536.75</v>
      </c>
      <c r="J44" s="321">
        <f t="shared" si="1"/>
        <v>644.1</v>
      </c>
    </row>
    <row r="45" spans="1:10" ht="26.1" customHeight="1" thickBot="1">
      <c r="A45" s="492" t="s">
        <v>641</v>
      </c>
      <c r="B45" s="497"/>
      <c r="C45" s="494" t="s">
        <v>640</v>
      </c>
      <c r="D45" s="495"/>
      <c r="E45" s="494" t="s">
        <v>639</v>
      </c>
      <c r="F45" s="496"/>
      <c r="G45" s="496"/>
      <c r="H45" s="495"/>
      <c r="I45" s="323">
        <v>776.75</v>
      </c>
      <c r="J45" s="321">
        <f t="shared" si="1"/>
        <v>932.09999999999991</v>
      </c>
    </row>
    <row r="46" spans="1:10" ht="26.1" customHeight="1" thickBot="1">
      <c r="A46" s="492" t="s">
        <v>638</v>
      </c>
      <c r="B46" s="493"/>
      <c r="C46" s="494" t="s">
        <v>637</v>
      </c>
      <c r="D46" s="495"/>
      <c r="E46" s="494" t="s">
        <v>636</v>
      </c>
      <c r="F46" s="496"/>
      <c r="G46" s="496"/>
      <c r="H46" s="495"/>
      <c r="I46" s="322">
        <v>801.55000000000007</v>
      </c>
      <c r="J46" s="321">
        <f t="shared" si="1"/>
        <v>961.86</v>
      </c>
    </row>
    <row r="48" spans="1:10">
      <c r="A48" s="491"/>
      <c r="B48" s="491"/>
      <c r="C48" s="491"/>
      <c r="D48" s="491"/>
      <c r="E48" s="491"/>
      <c r="F48" s="491"/>
      <c r="G48" s="491"/>
      <c r="H48" s="491"/>
      <c r="I48" s="491"/>
      <c r="J48" s="491"/>
    </row>
    <row r="49" spans="1:1">
      <c r="A49" s="320"/>
    </row>
  </sheetData>
  <mergeCells count="97">
    <mergeCell ref="F6:L6"/>
    <mergeCell ref="A1:J1"/>
    <mergeCell ref="A2:J2"/>
    <mergeCell ref="F3:L3"/>
    <mergeCell ref="F4:L4"/>
    <mergeCell ref="F5:L5"/>
    <mergeCell ref="E22:H22"/>
    <mergeCell ref="A18:B18"/>
    <mergeCell ref="C18:D18"/>
    <mergeCell ref="F7:L7"/>
    <mergeCell ref="F8:J8"/>
    <mergeCell ref="F9:J9"/>
    <mergeCell ref="A10:J10"/>
    <mergeCell ref="A11:J11"/>
    <mergeCell ref="A13:J13"/>
    <mergeCell ref="A19:B19"/>
    <mergeCell ref="C19:D19"/>
    <mergeCell ref="E19:H19"/>
    <mergeCell ref="A12:J12"/>
    <mergeCell ref="A15:B16"/>
    <mergeCell ref="C15:D16"/>
    <mergeCell ref="E15:H16"/>
    <mergeCell ref="I15:J15"/>
    <mergeCell ref="A17:J17"/>
    <mergeCell ref="E18:H18"/>
    <mergeCell ref="E24:H24"/>
    <mergeCell ref="A25:B25"/>
    <mergeCell ref="C25:D25"/>
    <mergeCell ref="E25:H25"/>
    <mergeCell ref="A23:B23"/>
    <mergeCell ref="C23:D23"/>
    <mergeCell ref="E23:H23"/>
    <mergeCell ref="A20:B20"/>
    <mergeCell ref="C20:D20"/>
    <mergeCell ref="E20:H20"/>
    <mergeCell ref="A21:B21"/>
    <mergeCell ref="C21:D21"/>
    <mergeCell ref="E21:H21"/>
    <mergeCell ref="A22:B22"/>
    <mergeCell ref="C22:D22"/>
    <mergeCell ref="A29:B29"/>
    <mergeCell ref="C29:D29"/>
    <mergeCell ref="A24:B24"/>
    <mergeCell ref="C24:D24"/>
    <mergeCell ref="A27:J27"/>
    <mergeCell ref="A28:B28"/>
    <mergeCell ref="C28:D28"/>
    <mergeCell ref="E28:H28"/>
    <mergeCell ref="E29:H30"/>
    <mergeCell ref="A26:B26"/>
    <mergeCell ref="C26:D26"/>
    <mergeCell ref="E26:H26"/>
    <mergeCell ref="A30:B30"/>
    <mergeCell ref="C30:D30"/>
    <mergeCell ref="E31:H35"/>
    <mergeCell ref="A36:B36"/>
    <mergeCell ref="C36:D36"/>
    <mergeCell ref="E36:H36"/>
    <mergeCell ref="A33:B33"/>
    <mergeCell ref="C33:D33"/>
    <mergeCell ref="A34:B34"/>
    <mergeCell ref="C34:D34"/>
    <mergeCell ref="C31:D31"/>
    <mergeCell ref="A35:B35"/>
    <mergeCell ref="C35:D35"/>
    <mergeCell ref="A31:B31"/>
    <mergeCell ref="A32:B32"/>
    <mergeCell ref="C32:D32"/>
    <mergeCell ref="E37:H38"/>
    <mergeCell ref="A38:B38"/>
    <mergeCell ref="C38:D38"/>
    <mergeCell ref="A37:B37"/>
    <mergeCell ref="C37:D37"/>
    <mergeCell ref="A39:B39"/>
    <mergeCell ref="C39:D39"/>
    <mergeCell ref="E39:H39"/>
    <mergeCell ref="E40:H41"/>
    <mergeCell ref="A41:B41"/>
    <mergeCell ref="C41:D41"/>
    <mergeCell ref="A40:B40"/>
    <mergeCell ref="C40:D40"/>
    <mergeCell ref="A42:B42"/>
    <mergeCell ref="C42:D42"/>
    <mergeCell ref="E42:H42"/>
    <mergeCell ref="A43:B43"/>
    <mergeCell ref="C43:D43"/>
    <mergeCell ref="E43:H43"/>
    <mergeCell ref="A48:J48"/>
    <mergeCell ref="A46:B46"/>
    <mergeCell ref="C46:D46"/>
    <mergeCell ref="E46:H46"/>
    <mergeCell ref="A44:B44"/>
    <mergeCell ref="C44:D44"/>
    <mergeCell ref="E44:H44"/>
    <mergeCell ref="A45:B45"/>
    <mergeCell ref="C45:D45"/>
    <mergeCell ref="E45:H45"/>
  </mergeCells>
  <pageMargins left="0" right="0" top="0" bottom="0" header="0" footer="0"/>
  <pageSetup paperSize="9" scale="72" orientation="portrait" r:id="rId1"/>
  <colBreaks count="1" manualBreakCount="1">
    <brk id="10" max="1048575" man="1"/>
  </colBreaks>
  <drawing r:id="rId2"/>
  <legacyDrawing r:id="rId3"/>
  <oleObjects>
    <mc:AlternateContent xmlns:mc="http://schemas.openxmlformats.org/markup-compatibility/2006">
      <mc:Choice Requires="x14">
        <oleObject progId="CorelDraw.Graphic.9" shapeId="45057" r:id="rId4">
          <objectPr defaultSize="0" autoPict="0" r:id="rId5">
            <anchor moveWithCells="1" sizeWithCells="1">
              <from>
                <xdr:col>0</xdr:col>
                <xdr:colOff>142875</xdr:colOff>
                <xdr:row>3</xdr:row>
                <xdr:rowOff>38100</xdr:rowOff>
              </from>
              <to>
                <xdr:col>5</xdr:col>
                <xdr:colOff>28575</xdr:colOff>
                <xdr:row>8</xdr:row>
                <xdr:rowOff>114300</xdr:rowOff>
              </to>
            </anchor>
          </objectPr>
        </oleObject>
      </mc:Choice>
      <mc:Fallback>
        <oleObject progId="CorelDraw.Graphic.9" shapeId="45057" r:id="rId4"/>
      </mc:Fallback>
    </mc:AlternateContent>
    <mc:AlternateContent xmlns:mc="http://schemas.openxmlformats.org/markup-compatibility/2006">
      <mc:Choice Requires="x14">
        <oleObject progId="CorelDraw.Graphic.9" shapeId="45058" r:id="rId6">
          <objectPr defaultSize="0" autoPict="0" r:id="rId7">
            <anchor moveWithCells="1" sizeWithCells="1">
              <from>
                <xdr:col>0</xdr:col>
                <xdr:colOff>38100</xdr:colOff>
                <xdr:row>2</xdr:row>
                <xdr:rowOff>123825</xdr:rowOff>
              </from>
              <to>
                <xdr:col>4</xdr:col>
                <xdr:colOff>504825</xdr:colOff>
                <xdr:row>7</xdr:row>
                <xdr:rowOff>123825</xdr:rowOff>
              </to>
            </anchor>
          </objectPr>
        </oleObject>
      </mc:Choice>
      <mc:Fallback>
        <oleObject progId="CorelDraw.Graphic.9" shapeId="45058" r:id="rId6"/>
      </mc:Fallback>
    </mc:AlternateContent>
    <mc:AlternateContent xmlns:mc="http://schemas.openxmlformats.org/markup-compatibility/2006">
      <mc:Choice Requires="x14">
        <oleObject progId="CorelDraw.Graphic.9" shapeId="45059" r:id="rId8">
          <objectPr defaultSize="0" autoPict="0" r:id="rId5">
            <anchor moveWithCells="1" sizeWithCells="1">
              <from>
                <xdr:col>0</xdr:col>
                <xdr:colOff>142875</xdr:colOff>
                <xdr:row>3</xdr:row>
                <xdr:rowOff>38100</xdr:rowOff>
              </from>
              <to>
                <xdr:col>5</xdr:col>
                <xdr:colOff>28575</xdr:colOff>
                <xdr:row>8</xdr:row>
                <xdr:rowOff>114300</xdr:rowOff>
              </to>
            </anchor>
          </objectPr>
        </oleObject>
      </mc:Choice>
      <mc:Fallback>
        <oleObject progId="CorelDraw.Graphic.9" shapeId="45059" r:id="rId8"/>
      </mc:Fallback>
    </mc:AlternateContent>
    <mc:AlternateContent xmlns:mc="http://schemas.openxmlformats.org/markup-compatibility/2006">
      <mc:Choice Requires="x14">
        <oleObject progId="CorelDraw.Graphic.9" shapeId="45060" r:id="rId9">
          <objectPr defaultSize="0" autoPict="0" r:id="rId7">
            <anchor moveWithCells="1" sizeWithCells="1">
              <from>
                <xdr:col>0</xdr:col>
                <xdr:colOff>38100</xdr:colOff>
                <xdr:row>2</xdr:row>
                <xdr:rowOff>123825</xdr:rowOff>
              </from>
              <to>
                <xdr:col>4</xdr:col>
                <xdr:colOff>504825</xdr:colOff>
                <xdr:row>7</xdr:row>
                <xdr:rowOff>123825</xdr:rowOff>
              </to>
            </anchor>
          </objectPr>
        </oleObject>
      </mc:Choice>
      <mc:Fallback>
        <oleObject progId="CorelDraw.Graphic.9" shapeId="45060" r:id="rId9"/>
      </mc:Fallback>
    </mc:AlternateContent>
    <mc:AlternateContent xmlns:mc="http://schemas.openxmlformats.org/markup-compatibility/2006">
      <mc:Choice Requires="x14">
        <oleObject progId="CorelDraw.Graphic.9" shapeId="45061" r:id="rId10">
          <objectPr defaultSize="0" autoPict="0" r:id="rId5">
            <anchor moveWithCells="1" sizeWithCells="1">
              <from>
                <xdr:col>0</xdr:col>
                <xdr:colOff>142875</xdr:colOff>
                <xdr:row>3</xdr:row>
                <xdr:rowOff>38100</xdr:rowOff>
              </from>
              <to>
                <xdr:col>5</xdr:col>
                <xdr:colOff>28575</xdr:colOff>
                <xdr:row>8</xdr:row>
                <xdr:rowOff>114300</xdr:rowOff>
              </to>
            </anchor>
          </objectPr>
        </oleObject>
      </mc:Choice>
      <mc:Fallback>
        <oleObject progId="CorelDraw.Graphic.9" shapeId="45061" r:id="rId10"/>
      </mc:Fallback>
    </mc:AlternateContent>
    <mc:AlternateContent xmlns:mc="http://schemas.openxmlformats.org/markup-compatibility/2006">
      <mc:Choice Requires="x14">
        <oleObject progId="CorelDraw.Graphic.9" shapeId="45062" r:id="rId11">
          <objectPr defaultSize="0" autoPict="0" r:id="rId7">
            <anchor moveWithCells="1" sizeWithCells="1">
              <from>
                <xdr:col>0</xdr:col>
                <xdr:colOff>0</xdr:colOff>
                <xdr:row>2</xdr:row>
                <xdr:rowOff>114300</xdr:rowOff>
              </from>
              <to>
                <xdr:col>5</xdr:col>
                <xdr:colOff>9525</xdr:colOff>
                <xdr:row>7</xdr:row>
                <xdr:rowOff>161925</xdr:rowOff>
              </to>
            </anchor>
          </objectPr>
        </oleObject>
      </mc:Choice>
      <mc:Fallback>
        <oleObject progId="CorelDraw.Graphic.9" shapeId="45062" r:id="rId11"/>
      </mc:Fallback>
    </mc:AlternateContent>
    <mc:AlternateContent xmlns:mc="http://schemas.openxmlformats.org/markup-compatibility/2006">
      <mc:Choice Requires="x14">
        <oleObject progId="CorelDraw.Graphic.9" shapeId="45063" r:id="rId12">
          <objectPr defaultSize="0" autoPict="0" r:id="rId5">
            <anchor moveWithCells="1" sizeWithCells="1">
              <from>
                <xdr:col>5</xdr:col>
                <xdr:colOff>57150</xdr:colOff>
                <xdr:row>0</xdr:row>
                <xdr:rowOff>28575</xdr:rowOff>
              </from>
              <to>
                <xdr:col>9</xdr:col>
                <xdr:colOff>400050</xdr:colOff>
                <xdr:row>3</xdr:row>
                <xdr:rowOff>66675</xdr:rowOff>
              </to>
            </anchor>
          </objectPr>
        </oleObject>
      </mc:Choice>
      <mc:Fallback>
        <oleObject progId="CorelDraw.Graphic.9" shapeId="45063" r:id="rId12"/>
      </mc:Fallback>
    </mc:AlternateContent>
    <mc:AlternateContent xmlns:mc="http://schemas.openxmlformats.org/markup-compatibility/2006">
      <mc:Choice Requires="x14">
        <oleObject progId="CorelDraw.Graphic.9" shapeId="45064" r:id="rId13">
          <objectPr defaultSize="0" autoPict="0" r:id="rId5">
            <anchor moveWithCells="1" sizeWithCells="1">
              <from>
                <xdr:col>0</xdr:col>
                <xdr:colOff>142875</xdr:colOff>
                <xdr:row>3</xdr:row>
                <xdr:rowOff>38100</xdr:rowOff>
              </from>
              <to>
                <xdr:col>5</xdr:col>
                <xdr:colOff>28575</xdr:colOff>
                <xdr:row>8</xdr:row>
                <xdr:rowOff>114300</xdr:rowOff>
              </to>
            </anchor>
          </objectPr>
        </oleObject>
      </mc:Choice>
      <mc:Fallback>
        <oleObject progId="CorelDraw.Graphic.9" shapeId="45064" r:id="rId13"/>
      </mc:Fallback>
    </mc:AlternateContent>
    <mc:AlternateContent xmlns:mc="http://schemas.openxmlformats.org/markup-compatibility/2006">
      <mc:Choice Requires="x14">
        <oleObject progId="CorelDraw.Graphic.9" shapeId="45065" r:id="rId14">
          <objectPr defaultSize="0" autoPict="0" r:id="rId7">
            <anchor moveWithCells="1" sizeWithCells="1">
              <from>
                <xdr:col>0</xdr:col>
                <xdr:colOff>38100</xdr:colOff>
                <xdr:row>2</xdr:row>
                <xdr:rowOff>123825</xdr:rowOff>
              </from>
              <to>
                <xdr:col>4</xdr:col>
                <xdr:colOff>504825</xdr:colOff>
                <xdr:row>7</xdr:row>
                <xdr:rowOff>123825</xdr:rowOff>
              </to>
            </anchor>
          </objectPr>
        </oleObject>
      </mc:Choice>
      <mc:Fallback>
        <oleObject progId="CorelDraw.Graphic.9" shapeId="45065" r:id="rId14"/>
      </mc:Fallback>
    </mc:AlternateContent>
    <mc:AlternateContent xmlns:mc="http://schemas.openxmlformats.org/markup-compatibility/2006">
      <mc:Choice Requires="x14">
        <oleObject progId="CorelDraw.Graphic.9" shapeId="45066" r:id="rId15">
          <objectPr defaultSize="0" autoPict="0" r:id="rId5">
            <anchor moveWithCells="1" sizeWithCells="1">
              <from>
                <xdr:col>0</xdr:col>
                <xdr:colOff>142875</xdr:colOff>
                <xdr:row>3</xdr:row>
                <xdr:rowOff>38100</xdr:rowOff>
              </from>
              <to>
                <xdr:col>5</xdr:col>
                <xdr:colOff>28575</xdr:colOff>
                <xdr:row>8</xdr:row>
                <xdr:rowOff>114300</xdr:rowOff>
              </to>
            </anchor>
          </objectPr>
        </oleObject>
      </mc:Choice>
      <mc:Fallback>
        <oleObject progId="CorelDraw.Graphic.9" shapeId="45066" r:id="rId15"/>
      </mc:Fallback>
    </mc:AlternateContent>
    <mc:AlternateContent xmlns:mc="http://schemas.openxmlformats.org/markup-compatibility/2006">
      <mc:Choice Requires="x14">
        <oleObject progId="CorelDraw.Graphic.9" shapeId="45067" r:id="rId16">
          <objectPr defaultSize="0" autoPict="0" r:id="rId7">
            <anchor moveWithCells="1" sizeWithCells="1">
              <from>
                <xdr:col>0</xdr:col>
                <xdr:colOff>38100</xdr:colOff>
                <xdr:row>2</xdr:row>
                <xdr:rowOff>123825</xdr:rowOff>
              </from>
              <to>
                <xdr:col>4</xdr:col>
                <xdr:colOff>504825</xdr:colOff>
                <xdr:row>7</xdr:row>
                <xdr:rowOff>123825</xdr:rowOff>
              </to>
            </anchor>
          </objectPr>
        </oleObject>
      </mc:Choice>
      <mc:Fallback>
        <oleObject progId="CorelDraw.Graphic.9" shapeId="45067" r:id="rId1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7EA42-074E-411C-BBBC-1BF8C14236F0}">
  <sheetPr>
    <pageSetUpPr fitToPage="1"/>
  </sheetPr>
  <dimension ref="A1:Q52"/>
  <sheetViews>
    <sheetView topLeftCell="A16" zoomScaleNormal="100" workbookViewId="0">
      <selection activeCell="J13" sqref="J1:Q1048576"/>
    </sheetView>
  </sheetViews>
  <sheetFormatPr defaultRowHeight="15"/>
  <cols>
    <col min="1" max="1" width="40.5703125" customWidth="1"/>
    <col min="2" max="2" width="15.42578125" style="9" customWidth="1"/>
    <col min="3" max="3" width="27.140625" customWidth="1"/>
    <col min="4" max="4" width="12.7109375" hidden="1" customWidth="1"/>
    <col min="5" max="5" width="11.42578125" bestFit="1" customWidth="1"/>
    <col min="6" max="6" width="11.42578125" style="33" customWidth="1"/>
    <col min="7" max="7" width="0.140625" customWidth="1"/>
    <col min="10" max="10" width="25.7109375" hidden="1" customWidth="1"/>
    <col min="11" max="11" width="30.7109375" hidden="1" customWidth="1"/>
    <col min="12" max="12" width="20.7109375" hidden="1" customWidth="1"/>
    <col min="13" max="13" width="12.7109375" hidden="1" customWidth="1"/>
    <col min="14" max="15" width="11.42578125" hidden="1" customWidth="1"/>
    <col min="16" max="17" width="9.140625" hidden="1" customWidth="1"/>
    <col min="18" max="19" width="9.140625" customWidth="1"/>
  </cols>
  <sheetData>
    <row r="1" spans="1:15" ht="18.75">
      <c r="A1" s="555" t="s">
        <v>429</v>
      </c>
      <c r="B1" s="555"/>
      <c r="C1" s="555"/>
      <c r="D1" s="555"/>
      <c r="E1" s="555"/>
      <c r="F1" s="555"/>
      <c r="G1" s="555"/>
    </row>
    <row r="2" spans="1:15" ht="18.75">
      <c r="A2" s="556" t="s">
        <v>430</v>
      </c>
      <c r="B2" s="556"/>
      <c r="C2" s="556"/>
      <c r="D2" s="556"/>
      <c r="E2" s="556"/>
      <c r="F2" s="556"/>
      <c r="G2" s="556"/>
    </row>
    <row r="3" spans="1:15">
      <c r="A3" s="557"/>
      <c r="B3" s="557"/>
      <c r="C3" s="557"/>
      <c r="D3" s="557"/>
      <c r="E3" s="557"/>
      <c r="F3" s="557"/>
    </row>
    <row r="4" spans="1:15" ht="22.7" customHeight="1">
      <c r="A4" s="558"/>
      <c r="B4" s="558"/>
      <c r="C4" s="558"/>
      <c r="D4" s="559"/>
      <c r="E4" s="559"/>
      <c r="F4" s="559"/>
      <c r="G4" s="559"/>
      <c r="H4" s="8"/>
      <c r="I4" s="8"/>
      <c r="J4" s="8"/>
      <c r="K4" s="8"/>
    </row>
    <row r="5" spans="1:15" ht="23.25" customHeight="1">
      <c r="A5" s="558"/>
      <c r="B5" s="558"/>
      <c r="C5" s="558"/>
      <c r="D5" s="560"/>
      <c r="E5" s="560"/>
      <c r="F5" s="560"/>
      <c r="G5" s="560"/>
      <c r="H5" s="8"/>
      <c r="I5" s="8"/>
      <c r="J5" s="8"/>
      <c r="K5" s="8"/>
    </row>
    <row r="6" spans="1:15" ht="22.7" customHeight="1">
      <c r="A6" s="558"/>
      <c r="B6" s="558"/>
      <c r="C6" s="558"/>
      <c r="D6" s="560"/>
      <c r="E6" s="560"/>
      <c r="F6" s="560"/>
      <c r="G6" s="560"/>
      <c r="H6" s="8"/>
      <c r="I6" s="8"/>
      <c r="J6" s="8"/>
      <c r="K6" s="8"/>
    </row>
    <row r="7" spans="1:15" ht="15" customHeight="1">
      <c r="A7" s="558"/>
      <c r="B7" s="558"/>
      <c r="C7" s="558"/>
      <c r="D7" s="560"/>
      <c r="E7" s="560"/>
      <c r="F7" s="560"/>
      <c r="G7" s="560"/>
      <c r="H7" s="8"/>
      <c r="I7" s="8"/>
      <c r="J7" s="8"/>
      <c r="K7" s="8"/>
    </row>
    <row r="8" spans="1:15" ht="6.6" customHeight="1">
      <c r="A8" s="558"/>
      <c r="B8" s="558"/>
      <c r="C8" s="558"/>
      <c r="D8" s="561"/>
      <c r="E8" s="561"/>
      <c r="F8" s="561"/>
      <c r="G8" s="270"/>
      <c r="H8" s="8"/>
      <c r="I8" s="8"/>
      <c r="J8" s="8"/>
      <c r="K8" s="8"/>
    </row>
    <row r="9" spans="1:15" ht="40.15" customHeight="1">
      <c r="A9" s="554" t="s">
        <v>577</v>
      </c>
      <c r="B9" s="554"/>
      <c r="C9" s="554"/>
      <c r="D9" s="554"/>
      <c r="E9" s="554"/>
      <c r="F9" s="554"/>
      <c r="G9" s="269"/>
      <c r="K9" s="270"/>
    </row>
    <row r="10" spans="1:15" ht="40.9" customHeight="1">
      <c r="A10" s="554" t="s">
        <v>783</v>
      </c>
      <c r="B10" s="554"/>
      <c r="C10" s="554"/>
      <c r="D10" s="554"/>
      <c r="E10" s="554"/>
      <c r="F10" s="554"/>
      <c r="G10" s="269"/>
      <c r="K10" s="270"/>
    </row>
    <row r="11" spans="1:15" ht="4.9000000000000004" customHeight="1">
      <c r="A11" s="554"/>
      <c r="B11" s="554"/>
      <c r="C11" s="554"/>
      <c r="D11" s="554"/>
      <c r="E11" s="554"/>
      <c r="F11" s="554"/>
      <c r="G11" s="269"/>
      <c r="K11" s="270"/>
    </row>
    <row r="12" spans="1:15" s="374" customFormat="1" ht="40.15" customHeight="1">
      <c r="A12" s="544" t="s">
        <v>580</v>
      </c>
      <c r="B12" s="544"/>
      <c r="C12" s="544"/>
      <c r="D12" s="544"/>
      <c r="E12" s="544"/>
      <c r="F12" s="544"/>
    </row>
    <row r="13" spans="1:15" ht="18.75" customHeight="1" thickBot="1">
      <c r="A13" s="545" t="s">
        <v>570</v>
      </c>
      <c r="B13" s="545"/>
      <c r="C13" s="545"/>
      <c r="D13" s="545"/>
      <c r="E13" s="545"/>
      <c r="F13" s="545"/>
      <c r="G13" s="42"/>
      <c r="H13" s="42"/>
      <c r="I13" s="42"/>
      <c r="J13" s="42"/>
    </row>
    <row r="14" spans="1:15" ht="11.25" customHeight="1">
      <c r="A14" s="546" t="s">
        <v>1</v>
      </c>
      <c r="B14" s="546" t="s">
        <v>582</v>
      </c>
      <c r="C14" s="546" t="s">
        <v>50</v>
      </c>
      <c r="D14" s="549"/>
      <c r="E14" s="552" t="s">
        <v>2</v>
      </c>
      <c r="F14" s="549"/>
      <c r="J14" s="195"/>
      <c r="K14" s="195"/>
      <c r="L14" s="195"/>
      <c r="M14" s="195"/>
      <c r="N14" s="195"/>
      <c r="O14" s="195"/>
    </row>
    <row r="15" spans="1:15" ht="6" customHeight="1" thickBot="1">
      <c r="A15" s="547"/>
      <c r="B15" s="547"/>
      <c r="C15" s="547"/>
      <c r="D15" s="550"/>
      <c r="E15" s="553"/>
      <c r="F15" s="551"/>
      <c r="J15" s="195"/>
      <c r="K15" s="195"/>
      <c r="L15" s="195"/>
      <c r="M15" s="195"/>
      <c r="N15" s="195"/>
      <c r="O15" s="195"/>
    </row>
    <row r="16" spans="1:15" ht="15.6" customHeight="1" thickBot="1">
      <c r="A16" s="548"/>
      <c r="B16" s="548"/>
      <c r="C16" s="548"/>
      <c r="D16" s="551"/>
      <c r="E16" s="43" t="s">
        <v>3</v>
      </c>
      <c r="F16" s="44" t="s">
        <v>4</v>
      </c>
      <c r="J16" s="195"/>
      <c r="K16" s="195"/>
      <c r="L16" s="195"/>
      <c r="M16" s="195"/>
      <c r="N16" s="191"/>
      <c r="O16" s="191"/>
    </row>
    <row r="17" spans="1:17" ht="19.149999999999999" customHeight="1" thickBot="1">
      <c r="A17" s="355" t="s">
        <v>581</v>
      </c>
      <c r="B17" s="356" t="s">
        <v>583</v>
      </c>
      <c r="C17" s="535" t="s">
        <v>584</v>
      </c>
      <c r="D17" s="14">
        <v>323.75</v>
      </c>
      <c r="E17" s="369">
        <f>MROUND(N17,0.05)</f>
        <v>15.3</v>
      </c>
      <c r="F17" s="370">
        <f t="shared" ref="F17:F44" si="0">E17+E17*0.2</f>
        <v>18.36</v>
      </c>
      <c r="J17" s="192" t="s">
        <v>581</v>
      </c>
      <c r="K17" s="190" t="s">
        <v>583</v>
      </c>
      <c r="L17" s="196" t="s">
        <v>584</v>
      </c>
      <c r="M17" s="442">
        <v>323.75</v>
      </c>
      <c r="N17" s="442">
        <v>15.3</v>
      </c>
      <c r="O17" s="442">
        <v>18.36</v>
      </c>
      <c r="Q17" s="51">
        <v>1.05</v>
      </c>
    </row>
    <row r="18" spans="1:17" ht="19.149999999999999" customHeight="1" thickBot="1">
      <c r="A18" s="357" t="s">
        <v>24</v>
      </c>
      <c r="B18" s="358" t="s">
        <v>585</v>
      </c>
      <c r="C18" s="536"/>
      <c r="D18" s="114"/>
      <c r="E18" s="369">
        <f t="shared" ref="E18:E33" si="1">MROUND(N18,0.05)</f>
        <v>18.45</v>
      </c>
      <c r="F18" s="370">
        <f t="shared" si="0"/>
        <v>22.14</v>
      </c>
      <c r="J18" s="193" t="s">
        <v>24</v>
      </c>
      <c r="K18" s="103" t="s">
        <v>585</v>
      </c>
      <c r="L18" s="196"/>
      <c r="M18" s="444"/>
      <c r="N18" s="442">
        <v>18.45</v>
      </c>
      <c r="O18" s="442">
        <v>22.14</v>
      </c>
      <c r="Q18">
        <v>1.1000000000000001</v>
      </c>
    </row>
    <row r="19" spans="1:17" ht="19.149999999999999" customHeight="1" thickBot="1">
      <c r="A19" s="357" t="s">
        <v>586</v>
      </c>
      <c r="B19" s="356" t="s">
        <v>583</v>
      </c>
      <c r="C19" s="535" t="s">
        <v>588</v>
      </c>
      <c r="D19" s="274"/>
      <c r="E19" s="369">
        <f t="shared" si="1"/>
        <v>29.950000000000003</v>
      </c>
      <c r="F19" s="370">
        <f t="shared" si="0"/>
        <v>35.940000000000005</v>
      </c>
      <c r="J19" s="193" t="s">
        <v>586</v>
      </c>
      <c r="K19" s="103" t="s">
        <v>583</v>
      </c>
      <c r="L19" s="196" t="s">
        <v>588</v>
      </c>
      <c r="M19" s="444"/>
      <c r="N19" s="442">
        <v>29.95</v>
      </c>
      <c r="O19" s="442">
        <v>35.94</v>
      </c>
    </row>
    <row r="20" spans="1:17" ht="19.149999999999999" customHeight="1" thickBot="1">
      <c r="A20" s="355" t="s">
        <v>25</v>
      </c>
      <c r="B20" s="358" t="s">
        <v>587</v>
      </c>
      <c r="C20" s="536"/>
      <c r="D20" s="114"/>
      <c r="E20" s="369">
        <f t="shared" si="1"/>
        <v>38.6</v>
      </c>
      <c r="F20" s="370">
        <f t="shared" si="0"/>
        <v>46.32</v>
      </c>
      <c r="J20" s="192" t="s">
        <v>25</v>
      </c>
      <c r="K20" s="117" t="s">
        <v>587</v>
      </c>
      <c r="L20" s="196"/>
      <c r="M20" s="444"/>
      <c r="N20" s="442">
        <v>38.6</v>
      </c>
      <c r="O20" s="442">
        <v>46.32</v>
      </c>
    </row>
    <row r="21" spans="1:17" ht="19.149999999999999" customHeight="1" thickBot="1">
      <c r="A21" s="355" t="s">
        <v>589</v>
      </c>
      <c r="B21" s="356" t="s">
        <v>583</v>
      </c>
      <c r="C21" s="535" t="s">
        <v>588</v>
      </c>
      <c r="D21" s="115"/>
      <c r="E21" s="369">
        <f t="shared" si="1"/>
        <v>20.85</v>
      </c>
      <c r="F21" s="370">
        <f t="shared" si="0"/>
        <v>25.020000000000003</v>
      </c>
      <c r="J21" s="192" t="s">
        <v>589</v>
      </c>
      <c r="K21" s="117" t="s">
        <v>583</v>
      </c>
      <c r="L21" s="196" t="s">
        <v>588</v>
      </c>
      <c r="M21" s="444"/>
      <c r="N21" s="442">
        <v>20.85</v>
      </c>
      <c r="O21" s="442">
        <v>25.020000000000003</v>
      </c>
    </row>
    <row r="22" spans="1:17" ht="19.149999999999999" customHeight="1" thickBot="1">
      <c r="A22" s="359" t="s">
        <v>26</v>
      </c>
      <c r="B22" s="360" t="s">
        <v>585</v>
      </c>
      <c r="C22" s="536"/>
      <c r="D22" s="114"/>
      <c r="E22" s="369">
        <f t="shared" si="1"/>
        <v>26.3</v>
      </c>
      <c r="F22" s="370">
        <f t="shared" si="0"/>
        <v>31.560000000000002</v>
      </c>
      <c r="J22" s="116" t="s">
        <v>26</v>
      </c>
      <c r="K22" s="117" t="s">
        <v>585</v>
      </c>
      <c r="L22" s="196"/>
      <c r="M22" s="444"/>
      <c r="N22" s="442">
        <v>26.3</v>
      </c>
      <c r="O22" s="442">
        <v>31.560000000000002</v>
      </c>
    </row>
    <row r="23" spans="1:17" ht="19.149999999999999" customHeight="1" thickBot="1">
      <c r="A23" s="361" t="s">
        <v>590</v>
      </c>
      <c r="B23" s="356" t="s">
        <v>583</v>
      </c>
      <c r="C23" s="535" t="s">
        <v>28</v>
      </c>
      <c r="D23" s="138"/>
      <c r="E23" s="369">
        <f t="shared" si="1"/>
        <v>23.75</v>
      </c>
      <c r="F23" s="370">
        <f t="shared" si="0"/>
        <v>28.5</v>
      </c>
      <c r="J23" s="116" t="s">
        <v>590</v>
      </c>
      <c r="K23" s="117" t="s">
        <v>583</v>
      </c>
      <c r="L23" s="196" t="s">
        <v>28</v>
      </c>
      <c r="M23" s="444"/>
      <c r="N23" s="442">
        <v>23.75</v>
      </c>
      <c r="O23" s="442">
        <v>28.5</v>
      </c>
    </row>
    <row r="24" spans="1:17" ht="19.149999999999999" customHeight="1" thickBot="1">
      <c r="A24" s="355" t="s">
        <v>129</v>
      </c>
      <c r="B24" s="358" t="s">
        <v>587</v>
      </c>
      <c r="C24" s="536"/>
      <c r="D24" s="272"/>
      <c r="E24" s="369">
        <f t="shared" si="1"/>
        <v>30</v>
      </c>
      <c r="F24" s="371">
        <f t="shared" si="0"/>
        <v>36</v>
      </c>
      <c r="J24" s="116" t="s">
        <v>129</v>
      </c>
      <c r="K24" s="117" t="s">
        <v>587</v>
      </c>
      <c r="L24" s="196"/>
      <c r="M24" s="444"/>
      <c r="N24" s="442">
        <v>30</v>
      </c>
      <c r="O24" s="442">
        <v>36</v>
      </c>
    </row>
    <row r="25" spans="1:17" ht="19.149999999999999" customHeight="1" thickBot="1">
      <c r="A25" s="362" t="s">
        <v>591</v>
      </c>
      <c r="B25" s="356" t="s">
        <v>583</v>
      </c>
      <c r="C25" s="535" t="s">
        <v>36</v>
      </c>
      <c r="D25" s="272"/>
      <c r="E25" s="369">
        <f t="shared" si="1"/>
        <v>35.950000000000003</v>
      </c>
      <c r="F25" s="371">
        <f t="shared" si="0"/>
        <v>43.14</v>
      </c>
      <c r="J25" s="116" t="s">
        <v>591</v>
      </c>
      <c r="K25" s="117" t="s">
        <v>583</v>
      </c>
      <c r="L25" s="196" t="s">
        <v>36</v>
      </c>
      <c r="M25" s="444"/>
      <c r="N25" s="442">
        <v>35.950000000000003</v>
      </c>
      <c r="O25" s="442">
        <v>43.14</v>
      </c>
    </row>
    <row r="26" spans="1:17" ht="19.149999999999999" customHeight="1" thickBot="1">
      <c r="A26" s="362" t="s">
        <v>593</v>
      </c>
      <c r="B26" s="360" t="s">
        <v>585</v>
      </c>
      <c r="C26" s="543"/>
      <c r="D26" s="135"/>
      <c r="E26" s="369">
        <f t="shared" si="1"/>
        <v>45.2</v>
      </c>
      <c r="F26" s="372">
        <f t="shared" si="0"/>
        <v>54.24</v>
      </c>
      <c r="J26" s="116" t="s">
        <v>593</v>
      </c>
      <c r="K26" s="117" t="s">
        <v>585</v>
      </c>
      <c r="L26" s="196"/>
      <c r="M26" s="444"/>
      <c r="N26" s="442">
        <v>45.2</v>
      </c>
      <c r="O26" s="442">
        <v>54.24</v>
      </c>
    </row>
    <row r="27" spans="1:17" ht="19.149999999999999" customHeight="1" thickBot="1">
      <c r="A27" s="362" t="s">
        <v>592</v>
      </c>
      <c r="B27" s="356" t="s">
        <v>583</v>
      </c>
      <c r="C27" s="543"/>
      <c r="D27" s="271"/>
      <c r="E27" s="369">
        <f t="shared" si="1"/>
        <v>30</v>
      </c>
      <c r="F27" s="371">
        <f t="shared" si="0"/>
        <v>36</v>
      </c>
      <c r="H27" s="24"/>
      <c r="J27" s="116" t="s">
        <v>592</v>
      </c>
      <c r="K27" s="117" t="s">
        <v>583</v>
      </c>
      <c r="L27" s="441"/>
      <c r="M27" s="444"/>
      <c r="N27" s="442">
        <v>30</v>
      </c>
      <c r="O27" s="442">
        <v>36</v>
      </c>
    </row>
    <row r="28" spans="1:17" ht="19.149999999999999" customHeight="1" thickBot="1">
      <c r="A28" s="362" t="s">
        <v>594</v>
      </c>
      <c r="B28" s="360" t="s">
        <v>585</v>
      </c>
      <c r="C28" s="536"/>
      <c r="D28" s="272"/>
      <c r="E28" s="369">
        <f t="shared" si="1"/>
        <v>37.800000000000004</v>
      </c>
      <c r="F28" s="371">
        <f t="shared" si="0"/>
        <v>45.360000000000007</v>
      </c>
      <c r="H28" s="24"/>
      <c r="J28" s="116" t="s">
        <v>594</v>
      </c>
      <c r="K28" s="117" t="s">
        <v>585</v>
      </c>
      <c r="L28" s="196"/>
      <c r="M28" s="444"/>
      <c r="N28" s="442">
        <v>37.799999999999997</v>
      </c>
      <c r="O28" s="442">
        <v>45.36</v>
      </c>
    </row>
    <row r="29" spans="1:17" ht="19.149999999999999" customHeight="1" thickBot="1">
      <c r="A29" s="362" t="s">
        <v>595</v>
      </c>
      <c r="B29" s="356" t="s">
        <v>583</v>
      </c>
      <c r="C29" s="368" t="s">
        <v>596</v>
      </c>
      <c r="D29" s="133"/>
      <c r="E29" s="369">
        <f t="shared" si="1"/>
        <v>21.1</v>
      </c>
      <c r="F29" s="373">
        <f t="shared" si="0"/>
        <v>25.32</v>
      </c>
      <c r="H29" s="24"/>
      <c r="J29" s="116" t="s">
        <v>595</v>
      </c>
      <c r="K29" s="117" t="s">
        <v>583</v>
      </c>
      <c r="L29" s="197" t="s">
        <v>596</v>
      </c>
      <c r="M29" s="444"/>
      <c r="N29" s="442">
        <v>21.1</v>
      </c>
      <c r="O29" s="442">
        <v>0</v>
      </c>
    </row>
    <row r="30" spans="1:17" ht="19.149999999999999" customHeight="1" thickBot="1">
      <c r="A30" s="363" t="s">
        <v>597</v>
      </c>
      <c r="B30" s="356" t="s">
        <v>583</v>
      </c>
      <c r="C30" s="535" t="s">
        <v>598</v>
      </c>
      <c r="D30" s="272"/>
      <c r="E30" s="369">
        <f t="shared" si="1"/>
        <v>24.8</v>
      </c>
      <c r="F30" s="373">
        <f t="shared" si="0"/>
        <v>29.76</v>
      </c>
      <c r="J30" s="116" t="s">
        <v>597</v>
      </c>
      <c r="K30" s="117" t="s">
        <v>583</v>
      </c>
      <c r="L30" s="443" t="s">
        <v>598</v>
      </c>
      <c r="M30" s="443"/>
      <c r="N30" s="442">
        <v>24.8</v>
      </c>
      <c r="O30" s="442">
        <v>0</v>
      </c>
    </row>
    <row r="31" spans="1:17" ht="19.149999999999999" customHeight="1" thickBot="1">
      <c r="A31" s="363" t="s">
        <v>599</v>
      </c>
      <c r="B31" s="356" t="s">
        <v>583</v>
      </c>
      <c r="C31" s="536"/>
      <c r="D31" s="272"/>
      <c r="E31" s="369">
        <f t="shared" si="1"/>
        <v>21.25</v>
      </c>
      <c r="F31" s="373">
        <f t="shared" si="0"/>
        <v>25.5</v>
      </c>
      <c r="J31" s="116" t="s">
        <v>599</v>
      </c>
      <c r="K31" s="117" t="s">
        <v>583</v>
      </c>
      <c r="L31" s="443"/>
      <c r="M31" s="443"/>
      <c r="N31" s="442">
        <v>21.25</v>
      </c>
      <c r="O31" s="442">
        <v>0</v>
      </c>
    </row>
    <row r="32" spans="1:17" ht="19.149999999999999" customHeight="1" thickBot="1">
      <c r="A32" s="363" t="s">
        <v>600</v>
      </c>
      <c r="B32" s="356" t="s">
        <v>583</v>
      </c>
      <c r="C32" s="535" t="s">
        <v>37</v>
      </c>
      <c r="D32" s="272"/>
      <c r="E32" s="369">
        <f t="shared" si="1"/>
        <v>49.95</v>
      </c>
      <c r="F32" s="373">
        <f t="shared" si="0"/>
        <v>59.940000000000005</v>
      </c>
      <c r="J32" s="116" t="s">
        <v>600</v>
      </c>
      <c r="K32" s="117" t="s">
        <v>583</v>
      </c>
      <c r="L32" s="196" t="s">
        <v>37</v>
      </c>
      <c r="M32" s="196"/>
      <c r="N32" s="442">
        <v>49.95</v>
      </c>
      <c r="O32" s="442">
        <v>59.940000000000005</v>
      </c>
    </row>
    <row r="33" spans="1:15" ht="19.149999999999999" customHeight="1" thickBot="1">
      <c r="A33" s="364" t="s">
        <v>601</v>
      </c>
      <c r="B33" s="365" t="s">
        <v>587</v>
      </c>
      <c r="C33" s="543"/>
      <c r="D33" s="273"/>
      <c r="E33" s="369">
        <f t="shared" si="1"/>
        <v>66.2</v>
      </c>
      <c r="F33" s="372">
        <f t="shared" si="0"/>
        <v>79.44</v>
      </c>
      <c r="J33" s="116" t="s">
        <v>601</v>
      </c>
      <c r="K33" s="117" t="s">
        <v>587</v>
      </c>
      <c r="L33" s="197"/>
      <c r="M33" s="197"/>
      <c r="N33" s="442">
        <v>66.2</v>
      </c>
      <c r="O33" s="442">
        <v>79.44</v>
      </c>
    </row>
    <row r="34" spans="1:15" ht="19.149999999999999" customHeight="1" thickBot="1">
      <c r="A34" s="540" t="s">
        <v>602</v>
      </c>
      <c r="B34" s="541"/>
      <c r="C34" s="541"/>
      <c r="D34" s="541"/>
      <c r="E34" s="541"/>
      <c r="F34" s="542"/>
      <c r="J34" s="116" t="s">
        <v>602</v>
      </c>
      <c r="K34" s="117"/>
      <c r="L34" s="196"/>
      <c r="M34" s="196"/>
      <c r="N34" s="444"/>
      <c r="O34" s="444"/>
    </row>
    <row r="35" spans="1:15" ht="19.149999999999999" customHeight="1" thickBot="1">
      <c r="A35" s="366" t="s">
        <v>603</v>
      </c>
      <c r="B35" s="367" t="s">
        <v>583</v>
      </c>
      <c r="C35" s="543" t="s">
        <v>584</v>
      </c>
      <c r="D35" s="273"/>
      <c r="E35" s="371">
        <v>106.7</v>
      </c>
      <c r="F35" s="371">
        <f t="shared" si="0"/>
        <v>128.04000000000002</v>
      </c>
      <c r="J35" s="119" t="s">
        <v>603</v>
      </c>
      <c r="K35" s="117" t="s">
        <v>583</v>
      </c>
      <c r="L35" s="197" t="s">
        <v>584</v>
      </c>
      <c r="M35" s="197"/>
      <c r="N35" s="194">
        <v>106.7</v>
      </c>
      <c r="O35" s="194">
        <v>128.04000000000002</v>
      </c>
    </row>
    <row r="36" spans="1:15" ht="19.149999999999999" customHeight="1" thickBot="1">
      <c r="A36" s="366" t="s">
        <v>603</v>
      </c>
      <c r="B36" s="360" t="s">
        <v>585</v>
      </c>
      <c r="C36" s="536"/>
      <c r="D36" s="539"/>
      <c r="E36" s="371">
        <v>135.19999999999999</v>
      </c>
      <c r="F36" s="371">
        <f t="shared" si="0"/>
        <v>162.23999999999998</v>
      </c>
      <c r="J36" s="119" t="s">
        <v>603</v>
      </c>
      <c r="K36" s="198" t="s">
        <v>585</v>
      </c>
      <c r="L36" s="196"/>
      <c r="M36" s="196"/>
      <c r="N36" s="194">
        <v>135.19999999999999</v>
      </c>
      <c r="O36" s="194">
        <v>162.23999999999998</v>
      </c>
    </row>
    <row r="37" spans="1:15" ht="19.149999999999999" customHeight="1" thickBot="1">
      <c r="A37" s="366" t="s">
        <v>604</v>
      </c>
      <c r="B37" s="367" t="s">
        <v>583</v>
      </c>
      <c r="C37" s="535" t="s">
        <v>588</v>
      </c>
      <c r="D37" s="539"/>
      <c r="E37" s="371">
        <v>125.4</v>
      </c>
      <c r="F37" s="371">
        <f t="shared" si="0"/>
        <v>150.48000000000002</v>
      </c>
      <c r="J37" s="119" t="s">
        <v>604</v>
      </c>
      <c r="K37" s="198" t="s">
        <v>583</v>
      </c>
      <c r="L37" s="196" t="s">
        <v>588</v>
      </c>
      <c r="M37" s="196"/>
      <c r="N37" s="194">
        <v>125.4</v>
      </c>
      <c r="O37" s="194">
        <v>150.48000000000002</v>
      </c>
    </row>
    <row r="38" spans="1:15" ht="19.149999999999999" customHeight="1" thickBot="1">
      <c r="A38" s="366" t="s">
        <v>604</v>
      </c>
      <c r="B38" s="360" t="s">
        <v>585</v>
      </c>
      <c r="C38" s="536"/>
      <c r="D38" s="539"/>
      <c r="E38" s="371">
        <v>160.69999999999999</v>
      </c>
      <c r="F38" s="371">
        <f t="shared" si="0"/>
        <v>192.83999999999997</v>
      </c>
      <c r="J38" s="119" t="s">
        <v>604</v>
      </c>
      <c r="K38" s="198" t="s">
        <v>585</v>
      </c>
      <c r="L38" s="196"/>
      <c r="M38" s="196"/>
      <c r="N38" s="194">
        <v>160.69999999999999</v>
      </c>
      <c r="O38" s="194">
        <v>192.83999999999997</v>
      </c>
    </row>
    <row r="39" spans="1:15" ht="19.149999999999999" customHeight="1" thickBot="1">
      <c r="A39" s="366" t="s">
        <v>605</v>
      </c>
      <c r="B39" s="367" t="s">
        <v>583</v>
      </c>
      <c r="C39" s="535" t="s">
        <v>606</v>
      </c>
      <c r="D39" s="539"/>
      <c r="E39" s="371">
        <v>126.45</v>
      </c>
      <c r="F39" s="371">
        <f t="shared" si="0"/>
        <v>151.74</v>
      </c>
      <c r="J39" s="119" t="s">
        <v>605</v>
      </c>
      <c r="K39" s="198" t="s">
        <v>583</v>
      </c>
      <c r="L39" s="196" t="s">
        <v>606</v>
      </c>
      <c r="M39" s="196"/>
      <c r="N39" s="194">
        <v>126.45</v>
      </c>
      <c r="O39" s="194">
        <v>151.74</v>
      </c>
    </row>
    <row r="40" spans="1:15" ht="19.149999999999999" customHeight="1" thickBot="1">
      <c r="A40" s="366" t="s">
        <v>605</v>
      </c>
      <c r="B40" s="360" t="s">
        <v>587</v>
      </c>
      <c r="C40" s="536"/>
      <c r="D40" s="278"/>
      <c r="E40" s="371">
        <v>161.80000000000001</v>
      </c>
      <c r="F40" s="371">
        <f t="shared" si="0"/>
        <v>194.16000000000003</v>
      </c>
      <c r="J40" s="119" t="s">
        <v>605</v>
      </c>
      <c r="K40" s="198" t="s">
        <v>587</v>
      </c>
      <c r="L40" s="196"/>
      <c r="M40" s="196"/>
      <c r="N40" s="194">
        <v>161.80000000000001</v>
      </c>
      <c r="O40" s="194">
        <v>194.16000000000003</v>
      </c>
    </row>
    <row r="41" spans="1:15" ht="19.149999999999999" customHeight="1" thickBot="1">
      <c r="A41" s="366" t="s">
        <v>607</v>
      </c>
      <c r="B41" s="367" t="s">
        <v>583</v>
      </c>
      <c r="C41" s="537" t="s">
        <v>612</v>
      </c>
      <c r="D41" s="273"/>
      <c r="E41" s="371">
        <v>154.19999999999999</v>
      </c>
      <c r="F41" s="371">
        <f t="shared" si="0"/>
        <v>185.04</v>
      </c>
      <c r="J41" s="119" t="s">
        <v>607</v>
      </c>
      <c r="K41" s="198" t="s">
        <v>583</v>
      </c>
      <c r="L41" s="197" t="s">
        <v>612</v>
      </c>
      <c r="M41" s="197"/>
      <c r="N41" s="194">
        <v>154.19999999999999</v>
      </c>
      <c r="O41" s="194">
        <v>185.04</v>
      </c>
    </row>
    <row r="42" spans="1:15" ht="19.149999999999999" customHeight="1" thickBot="1">
      <c r="A42" s="366" t="s">
        <v>607</v>
      </c>
      <c r="B42" s="360" t="s">
        <v>585</v>
      </c>
      <c r="C42" s="538"/>
      <c r="D42" s="273"/>
      <c r="E42" s="371">
        <v>201.65</v>
      </c>
      <c r="F42" s="371">
        <f t="shared" si="0"/>
        <v>241.98000000000002</v>
      </c>
      <c r="J42" s="119" t="s">
        <v>607</v>
      </c>
      <c r="K42" s="198" t="s">
        <v>585</v>
      </c>
      <c r="L42" s="197"/>
      <c r="M42" s="197"/>
      <c r="N42" s="194">
        <v>201.65</v>
      </c>
      <c r="O42" s="194">
        <v>241.98000000000002</v>
      </c>
    </row>
    <row r="43" spans="1:15" ht="19.149999999999999" customHeight="1" thickBot="1">
      <c r="A43" s="366" t="s">
        <v>608</v>
      </c>
      <c r="B43" s="367" t="s">
        <v>583</v>
      </c>
      <c r="C43" s="535" t="s">
        <v>37</v>
      </c>
      <c r="D43" s="273"/>
      <c r="E43" s="371">
        <v>214.8</v>
      </c>
      <c r="F43" s="371">
        <f t="shared" si="0"/>
        <v>257.76</v>
      </c>
      <c r="J43" s="119" t="s">
        <v>608</v>
      </c>
      <c r="K43" s="314" t="s">
        <v>583</v>
      </c>
      <c r="L43" s="197" t="s">
        <v>37</v>
      </c>
      <c r="M43" s="197"/>
      <c r="N43" s="194">
        <v>214.8</v>
      </c>
      <c r="O43" s="194">
        <v>257.76</v>
      </c>
    </row>
    <row r="44" spans="1:15" ht="19.149999999999999" customHeight="1" thickBot="1">
      <c r="A44" s="366" t="s">
        <v>608</v>
      </c>
      <c r="B44" s="360" t="s">
        <v>587</v>
      </c>
      <c r="C44" s="536"/>
      <c r="D44" s="273"/>
      <c r="E44" s="371">
        <v>290.7</v>
      </c>
      <c r="F44" s="371">
        <f t="shared" si="0"/>
        <v>348.84</v>
      </c>
      <c r="J44" s="119" t="s">
        <v>608</v>
      </c>
      <c r="K44" s="314" t="s">
        <v>587</v>
      </c>
      <c r="L44" s="197"/>
      <c r="M44" s="197"/>
      <c r="N44" s="194">
        <v>290.7</v>
      </c>
      <c r="O44" s="194">
        <v>348.84</v>
      </c>
    </row>
    <row r="45" spans="1:15" ht="24.95" customHeight="1">
      <c r="A45" s="249"/>
      <c r="B45" s="280"/>
      <c r="C45" s="4"/>
      <c r="D45" s="4"/>
      <c r="E45" s="121"/>
      <c r="F45" s="282"/>
    </row>
    <row r="46" spans="1:15" ht="24.95" customHeight="1">
      <c r="A46" s="281"/>
      <c r="B46" s="279"/>
      <c r="C46" s="121"/>
      <c r="D46" s="4"/>
      <c r="E46" s="121"/>
      <c r="F46" s="282"/>
    </row>
    <row r="47" spans="1:15" ht="24.95" customHeight="1">
      <c r="A47" s="50"/>
      <c r="B47" s="279"/>
      <c r="C47" s="121"/>
      <c r="D47" s="4"/>
      <c r="E47" s="121"/>
      <c r="F47" s="282"/>
    </row>
    <row r="48" spans="1:15" ht="24.95" customHeight="1">
      <c r="E48" s="23"/>
      <c r="F48" s="283"/>
    </row>
    <row r="49" spans="5:6" ht="24.95" customHeight="1">
      <c r="E49" s="23"/>
      <c r="F49" s="283"/>
    </row>
    <row r="50" spans="5:6" ht="24.95" customHeight="1">
      <c r="E50" s="23"/>
      <c r="F50" s="283"/>
    </row>
    <row r="51" spans="5:6" ht="24.95" customHeight="1"/>
    <row r="52" spans="5:6" ht="24.95" customHeight="1"/>
  </sheetData>
  <mergeCells count="34">
    <mergeCell ref="E14:F15"/>
    <mergeCell ref="A9:F9"/>
    <mergeCell ref="A10:F10"/>
    <mergeCell ref="A11:F11"/>
    <mergeCell ref="A1:G1"/>
    <mergeCell ref="A2:G2"/>
    <mergeCell ref="A3:F3"/>
    <mergeCell ref="A4:C8"/>
    <mergeCell ref="D4:G4"/>
    <mergeCell ref="D5:G5"/>
    <mergeCell ref="D6:G6"/>
    <mergeCell ref="D7:G7"/>
    <mergeCell ref="D8:F8"/>
    <mergeCell ref="A34:F34"/>
    <mergeCell ref="C35:C36"/>
    <mergeCell ref="C37:C38"/>
    <mergeCell ref="A12:F12"/>
    <mergeCell ref="A13:F13"/>
    <mergeCell ref="C25:C28"/>
    <mergeCell ref="C30:C31"/>
    <mergeCell ref="C32:C33"/>
    <mergeCell ref="B14:B16"/>
    <mergeCell ref="C17:C18"/>
    <mergeCell ref="C19:C20"/>
    <mergeCell ref="C21:C22"/>
    <mergeCell ref="C23:C24"/>
    <mergeCell ref="A14:A16"/>
    <mergeCell ref="C14:C16"/>
    <mergeCell ref="D14:D16"/>
    <mergeCell ref="C39:C40"/>
    <mergeCell ref="C41:C42"/>
    <mergeCell ref="C43:C44"/>
    <mergeCell ref="D38:D39"/>
    <mergeCell ref="D36:D37"/>
  </mergeCells>
  <pageMargins left="0" right="0" top="0" bottom="0" header="0" footer="0"/>
  <pageSetup paperSize="9" scale="95" fitToHeight="0" orientation="portrait" r:id="rId1"/>
  <colBreaks count="1" manualBreakCount="1">
    <brk id="6" max="1048575" man="1"/>
  </colBreaks>
  <drawing r:id="rId2"/>
  <legacyDrawing r:id="rId3"/>
  <oleObjects>
    <mc:AlternateContent xmlns:mc="http://schemas.openxmlformats.org/markup-compatibility/2006">
      <mc:Choice Requires="x14">
        <oleObject progId="CorelDraw.Graphic.9" shapeId="35841" r:id="rId4">
          <objectPr defaultSize="0" autoPict="0" r:id="rId5">
            <anchor moveWithCells="1" sizeWithCells="1">
              <from>
                <xdr:col>2</xdr:col>
                <xdr:colOff>523875</xdr:colOff>
                <xdr:row>3</xdr:row>
                <xdr:rowOff>0</xdr:rowOff>
              </from>
              <to>
                <xdr:col>4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CorelDraw.Graphic.9" shapeId="35841" r:id="rId4"/>
      </mc:Fallback>
    </mc:AlternateContent>
    <mc:AlternateContent xmlns:mc="http://schemas.openxmlformats.org/markup-compatibility/2006">
      <mc:Choice Requires="x14">
        <oleObject progId="CorelDraw.Graphic.9" shapeId="35842" r:id="rId6">
          <objectPr defaultSize="0" autoPict="0" r:id="rId5">
            <anchor moveWithCells="1" sizeWithCells="1">
              <from>
                <xdr:col>0</xdr:col>
                <xdr:colOff>0</xdr:colOff>
                <xdr:row>2</xdr:row>
                <xdr:rowOff>114300</xdr:rowOff>
              </from>
              <to>
                <xdr:col>2</xdr:col>
                <xdr:colOff>1838325</xdr:colOff>
                <xdr:row>7</xdr:row>
                <xdr:rowOff>85725</xdr:rowOff>
              </to>
            </anchor>
          </objectPr>
        </oleObject>
      </mc:Choice>
      <mc:Fallback>
        <oleObject progId="CorelDraw.Graphic.9" shapeId="35842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39"/>
  <sheetViews>
    <sheetView tabSelected="1" topLeftCell="A33" zoomScale="90" zoomScaleNormal="90" workbookViewId="0">
      <selection activeCell="I39" sqref="I39"/>
    </sheetView>
  </sheetViews>
  <sheetFormatPr defaultRowHeight="15"/>
  <cols>
    <col min="1" max="1" width="34.7109375" customWidth="1"/>
    <col min="2" max="2" width="15.85546875" customWidth="1"/>
    <col min="3" max="3" width="11.5703125" customWidth="1"/>
    <col min="4" max="4" width="11.42578125" customWidth="1"/>
    <col min="5" max="5" width="1" customWidth="1"/>
    <col min="6" max="6" width="36.28515625" customWidth="1"/>
    <col min="7" max="7" width="16.28515625" customWidth="1"/>
    <col min="8" max="8" width="11.85546875" customWidth="1"/>
    <col min="9" max="11" width="12.7109375" customWidth="1"/>
    <col min="12" max="21" width="12.7109375" hidden="1" customWidth="1"/>
    <col min="22" max="31" width="12.7109375" customWidth="1"/>
  </cols>
  <sheetData>
    <row r="1" spans="1:20" ht="23.25" customHeight="1">
      <c r="A1" s="555" t="s">
        <v>429</v>
      </c>
      <c r="B1" s="555"/>
      <c r="C1" s="555"/>
      <c r="D1" s="555"/>
      <c r="E1" s="555"/>
      <c r="F1" s="555"/>
      <c r="G1" s="555"/>
      <c r="H1" s="555"/>
      <c r="I1" s="555"/>
    </row>
    <row r="2" spans="1:20" ht="15.75" customHeight="1">
      <c r="A2" s="556" t="s">
        <v>430</v>
      </c>
      <c r="B2" s="556"/>
      <c r="C2" s="556"/>
      <c r="D2" s="556"/>
      <c r="E2" s="556"/>
      <c r="F2" s="556"/>
      <c r="G2" s="556"/>
      <c r="H2" s="556"/>
      <c r="I2" s="556"/>
    </row>
    <row r="3" spans="1:20" ht="12.2" customHeight="1">
      <c r="A3" s="557"/>
      <c r="B3" s="557"/>
      <c r="C3" s="557"/>
      <c r="D3" s="557"/>
      <c r="E3" s="557"/>
      <c r="F3" s="557"/>
      <c r="G3" s="557"/>
      <c r="H3" s="557"/>
    </row>
    <row r="4" spans="1:20" ht="15" customHeight="1">
      <c r="A4" s="558"/>
      <c r="B4" s="558"/>
      <c r="C4" s="558"/>
      <c r="D4" s="558"/>
      <c r="E4" s="12"/>
      <c r="F4" s="559" t="s">
        <v>61</v>
      </c>
      <c r="G4" s="559"/>
      <c r="H4" s="559"/>
      <c r="I4" s="559"/>
      <c r="J4" s="37"/>
      <c r="K4" s="37"/>
      <c r="L4" s="37"/>
      <c r="M4" s="37"/>
    </row>
    <row r="5" spans="1:20" ht="16.5" customHeight="1">
      <c r="A5" s="558"/>
      <c r="B5" s="558"/>
      <c r="C5" s="558"/>
      <c r="D5" s="558"/>
      <c r="E5" s="12"/>
      <c r="F5" s="559" t="s">
        <v>489</v>
      </c>
      <c r="G5" s="559"/>
      <c r="H5" s="559"/>
      <c r="I5" s="559"/>
      <c r="J5" s="37"/>
      <c r="K5" s="37"/>
      <c r="L5" s="37"/>
      <c r="M5" s="37"/>
    </row>
    <row r="6" spans="1:20" ht="13.7" customHeight="1">
      <c r="A6" s="558"/>
      <c r="B6" s="558"/>
      <c r="C6" s="558"/>
      <c r="D6" s="558"/>
      <c r="E6" s="12"/>
      <c r="F6" s="559" t="s">
        <v>490</v>
      </c>
      <c r="G6" s="559"/>
      <c r="H6" s="559"/>
      <c r="I6" s="559"/>
      <c r="J6" s="37"/>
      <c r="K6" s="37"/>
      <c r="L6" s="37"/>
      <c r="M6" s="37"/>
    </row>
    <row r="7" spans="1:20" ht="12.75" customHeight="1">
      <c r="A7" s="558"/>
      <c r="B7" s="558"/>
      <c r="C7" s="558"/>
      <c r="D7" s="558"/>
      <c r="E7" s="13"/>
      <c r="F7" s="588" t="s">
        <v>62</v>
      </c>
      <c r="G7" s="588"/>
      <c r="H7" s="588"/>
      <c r="I7" s="588"/>
      <c r="J7" s="38"/>
      <c r="K7" s="38"/>
      <c r="L7" s="38"/>
      <c r="M7" s="38"/>
    </row>
    <row r="8" spans="1:20" ht="13.7" customHeight="1">
      <c r="A8" s="558"/>
      <c r="B8" s="558"/>
      <c r="C8" s="558"/>
      <c r="D8" s="558"/>
      <c r="E8" s="13"/>
      <c r="F8" s="588" t="s">
        <v>569</v>
      </c>
      <c r="G8" s="588"/>
      <c r="H8" s="588"/>
      <c r="I8" s="588"/>
      <c r="J8" s="36"/>
      <c r="K8" s="36"/>
      <c r="L8" s="36"/>
      <c r="M8" s="36"/>
    </row>
    <row r="9" spans="1:20" ht="19.5" customHeight="1">
      <c r="A9" s="558"/>
      <c r="B9" s="558"/>
      <c r="C9" s="558"/>
      <c r="D9" s="558"/>
      <c r="F9" s="8"/>
      <c r="G9" s="8"/>
      <c r="H9" s="8"/>
      <c r="I9" s="8"/>
      <c r="J9" s="8"/>
      <c r="K9" s="8"/>
      <c r="L9" s="8"/>
      <c r="M9" s="8"/>
    </row>
    <row r="10" spans="1:20" ht="13.7" hidden="1" customHeight="1">
      <c r="A10" s="1"/>
    </row>
    <row r="11" spans="1:20" ht="33" customHeight="1">
      <c r="A11" s="584" t="s">
        <v>578</v>
      </c>
      <c r="B11" s="584"/>
      <c r="C11" s="584"/>
      <c r="D11" s="584"/>
      <c r="E11" s="584"/>
      <c r="F11" s="584"/>
      <c r="G11" s="584"/>
      <c r="H11" s="584"/>
      <c r="I11" s="584"/>
      <c r="M11" s="12"/>
      <c r="N11" s="12"/>
      <c r="O11" s="12"/>
      <c r="P11" s="12"/>
      <c r="Q11" s="12"/>
      <c r="R11" s="12"/>
      <c r="S11" s="12"/>
      <c r="T11" s="12"/>
    </row>
    <row r="12" spans="1:20" ht="24.75" customHeight="1">
      <c r="A12" s="584" t="s">
        <v>539</v>
      </c>
      <c r="B12" s="584"/>
      <c r="C12" s="584"/>
      <c r="D12" s="584"/>
      <c r="E12" s="584"/>
      <c r="F12" s="584"/>
      <c r="G12" s="584"/>
      <c r="H12" s="584"/>
      <c r="I12" s="584"/>
      <c r="M12" s="12"/>
      <c r="N12" s="12"/>
      <c r="O12" s="12"/>
      <c r="P12" s="12"/>
      <c r="Q12" s="12"/>
      <c r="R12" s="12"/>
      <c r="S12" s="12"/>
      <c r="T12" s="12"/>
    </row>
    <row r="13" spans="1:20" ht="15" customHeight="1">
      <c r="A13" s="584" t="s">
        <v>0</v>
      </c>
      <c r="B13" s="584"/>
      <c r="C13" s="584"/>
      <c r="D13" s="584"/>
      <c r="E13" s="584"/>
      <c r="F13" s="584"/>
      <c r="G13" s="584"/>
      <c r="H13" s="584"/>
      <c r="I13" s="584"/>
      <c r="M13" s="12"/>
      <c r="N13" s="12"/>
      <c r="O13" s="12"/>
      <c r="P13" s="12"/>
      <c r="Q13" s="12"/>
      <c r="R13" s="12"/>
      <c r="S13" s="12"/>
      <c r="T13" s="12"/>
    </row>
    <row r="14" spans="1:20" ht="15" hidden="1" customHeight="1">
      <c r="A14" s="2"/>
      <c r="M14" s="13"/>
      <c r="N14" s="13"/>
      <c r="O14" s="13"/>
      <c r="P14" s="13"/>
      <c r="Q14" s="13"/>
      <c r="R14" s="13"/>
      <c r="S14" s="13"/>
      <c r="T14" s="13"/>
    </row>
    <row r="15" spans="1:20" ht="7.5" customHeight="1">
      <c r="A15" s="587"/>
      <c r="B15" s="587"/>
      <c r="C15" s="587"/>
      <c r="D15" s="587"/>
      <c r="E15" s="587"/>
      <c r="F15" s="587"/>
      <c r="G15" s="587"/>
      <c r="H15" s="587"/>
      <c r="I15" s="587"/>
      <c r="M15" s="13"/>
      <c r="N15" s="13"/>
      <c r="O15" s="13"/>
      <c r="P15" s="13"/>
      <c r="Q15" s="13"/>
      <c r="R15" s="13"/>
      <c r="S15" s="13"/>
      <c r="T15" s="13"/>
    </row>
    <row r="16" spans="1:20" ht="20.100000000000001" customHeight="1">
      <c r="A16" s="585" t="s">
        <v>172</v>
      </c>
      <c r="B16" s="585"/>
      <c r="C16" s="585"/>
      <c r="D16" s="585"/>
      <c r="E16" s="585"/>
      <c r="F16" s="585"/>
      <c r="G16" s="585"/>
      <c r="H16" s="585"/>
      <c r="I16" s="585"/>
    </row>
    <row r="17" spans="1:23" ht="14.25" customHeight="1" thickBot="1">
      <c r="A17" s="586" t="s">
        <v>570</v>
      </c>
      <c r="B17" s="586"/>
      <c r="C17" s="586"/>
      <c r="D17" s="586"/>
      <c r="E17" s="586"/>
      <c r="F17" s="586"/>
      <c r="G17" s="586"/>
      <c r="H17" s="586"/>
      <c r="I17" s="586"/>
    </row>
    <row r="18" spans="1:23" ht="15" customHeight="1" thickBot="1">
      <c r="A18" s="568" t="s">
        <v>1</v>
      </c>
      <c r="B18" s="565" t="s">
        <v>50</v>
      </c>
      <c r="C18" s="574" t="s">
        <v>2</v>
      </c>
      <c r="D18" s="575"/>
      <c r="E18" s="7"/>
      <c r="F18" s="568" t="s">
        <v>1</v>
      </c>
      <c r="G18" s="565" t="s">
        <v>50</v>
      </c>
      <c r="H18" s="574" t="s">
        <v>2</v>
      </c>
      <c r="I18" s="575"/>
      <c r="L18" s="167" t="s">
        <v>1</v>
      </c>
      <c r="M18" s="168" t="s">
        <v>50</v>
      </c>
      <c r="N18" s="169" t="s">
        <v>2</v>
      </c>
      <c r="O18" s="169"/>
      <c r="P18" s="145"/>
      <c r="Q18" s="149" t="s">
        <v>1</v>
      </c>
      <c r="R18" s="149" t="s">
        <v>50</v>
      </c>
      <c r="S18" s="149" t="s">
        <v>2</v>
      </c>
      <c r="T18" s="149"/>
    </row>
    <row r="19" spans="1:23" ht="15.75" hidden="1" customHeight="1" thickBot="1">
      <c r="A19" s="569"/>
      <c r="B19" s="566"/>
      <c r="C19" s="576"/>
      <c r="D19" s="577"/>
      <c r="E19" s="7"/>
      <c r="F19" s="569"/>
      <c r="G19" s="566"/>
      <c r="H19" s="576"/>
      <c r="I19" s="577"/>
      <c r="L19" s="170"/>
      <c r="M19" s="168"/>
      <c r="N19" s="169"/>
      <c r="O19" s="169"/>
      <c r="P19" s="145"/>
      <c r="Q19" s="149"/>
      <c r="R19" s="149"/>
      <c r="S19" s="149"/>
      <c r="T19" s="149"/>
    </row>
    <row r="20" spans="1:23" ht="18" customHeight="1" thickBot="1">
      <c r="A20" s="570"/>
      <c r="B20" s="567"/>
      <c r="C20" s="375" t="s">
        <v>3</v>
      </c>
      <c r="D20" s="376" t="s">
        <v>4</v>
      </c>
      <c r="E20" s="7"/>
      <c r="F20" s="570"/>
      <c r="G20" s="567"/>
      <c r="H20" s="375" t="s">
        <v>3</v>
      </c>
      <c r="I20" s="376" t="s">
        <v>4</v>
      </c>
      <c r="L20" s="171"/>
      <c r="M20" s="168"/>
      <c r="N20" s="172" t="s">
        <v>3</v>
      </c>
      <c r="O20" s="172" t="s">
        <v>4</v>
      </c>
      <c r="P20" s="145"/>
      <c r="Q20" s="149"/>
      <c r="R20" s="149"/>
      <c r="S20" s="146" t="s">
        <v>3</v>
      </c>
      <c r="T20" s="146" t="s">
        <v>4</v>
      </c>
    </row>
    <row r="21" spans="1:23" ht="27.75" customHeight="1" thickBot="1">
      <c r="A21" s="578" t="s">
        <v>784</v>
      </c>
      <c r="B21" s="579"/>
      <c r="C21" s="579"/>
      <c r="D21" s="580"/>
      <c r="F21" s="359" t="s">
        <v>59</v>
      </c>
      <c r="G21" s="571" t="s">
        <v>69</v>
      </c>
      <c r="H21" s="395">
        <f>MROUND(S21,0.05)</f>
        <v>468.40000000000003</v>
      </c>
      <c r="I21" s="395">
        <f t="shared" ref="I21:I34" si="0">H21+H21*0.2</f>
        <v>562.08000000000004</v>
      </c>
      <c r="K21" s="33"/>
      <c r="L21" s="173" t="s">
        <v>127</v>
      </c>
      <c r="M21" s="173"/>
      <c r="N21" s="173"/>
      <c r="O21" s="173"/>
      <c r="P21" s="4"/>
      <c r="Q21" s="122" t="s">
        <v>480</v>
      </c>
      <c r="R21" s="105" t="s">
        <v>69</v>
      </c>
      <c r="S21" s="14">
        <f>$U$21*T21</f>
        <v>468.40500000000003</v>
      </c>
      <c r="T21" s="98">
        <v>446.1</v>
      </c>
      <c r="U21">
        <v>1.05</v>
      </c>
    </row>
    <row r="22" spans="1:23" ht="27" customHeight="1" thickBot="1">
      <c r="A22" s="581"/>
      <c r="B22" s="582"/>
      <c r="C22" s="582"/>
      <c r="D22" s="583"/>
      <c r="F22" s="359" t="s">
        <v>793</v>
      </c>
      <c r="G22" s="572"/>
      <c r="H22" s="395">
        <f>MROUND(S22,0.05)</f>
        <v>472.05</v>
      </c>
      <c r="I22" s="395">
        <f t="shared" si="0"/>
        <v>566.46</v>
      </c>
      <c r="K22" s="33"/>
      <c r="L22" s="173"/>
      <c r="M22" s="173"/>
      <c r="N22" s="173"/>
      <c r="O22" s="173"/>
      <c r="P22" s="4"/>
      <c r="Q22" s="122" t="s">
        <v>59</v>
      </c>
      <c r="R22" s="105"/>
      <c r="S22" s="14">
        <f>$U$21*T22</f>
        <v>472.02750000000003</v>
      </c>
      <c r="T22" s="98">
        <v>449.55</v>
      </c>
    </row>
    <row r="23" spans="1:23" ht="27.6" customHeight="1" thickBot="1">
      <c r="A23" s="562" t="s">
        <v>8</v>
      </c>
      <c r="B23" s="563"/>
      <c r="C23" s="563"/>
      <c r="D23" s="564"/>
      <c r="F23" s="359" t="s">
        <v>792</v>
      </c>
      <c r="G23" s="572"/>
      <c r="H23" s="395">
        <f>MROUND(S23,0.05)</f>
        <v>691.85</v>
      </c>
      <c r="I23" s="395">
        <f t="shared" si="0"/>
        <v>830.22</v>
      </c>
      <c r="K23" s="33"/>
      <c r="L23" s="162" t="s">
        <v>8</v>
      </c>
      <c r="M23" s="162"/>
      <c r="N23" s="162"/>
      <c r="O23" s="162"/>
      <c r="P23" s="4"/>
      <c r="Q23" s="122" t="s">
        <v>411</v>
      </c>
      <c r="R23" s="105"/>
      <c r="S23" s="14">
        <v>691.85</v>
      </c>
      <c r="T23" s="98">
        <v>628.95000000000005</v>
      </c>
    </row>
    <row r="24" spans="1:23" ht="27" customHeight="1" thickBot="1">
      <c r="A24" s="355" t="s">
        <v>475</v>
      </c>
      <c r="B24" s="377" t="s">
        <v>11</v>
      </c>
      <c r="C24" s="396">
        <f>MROUND(N24,0.05)</f>
        <v>411.90000000000003</v>
      </c>
      <c r="D24" s="396">
        <f>C24+C24*0.2</f>
        <v>494.28000000000003</v>
      </c>
      <c r="F24" s="359" t="s">
        <v>791</v>
      </c>
      <c r="G24" s="572"/>
      <c r="H24" s="395">
        <f>MROUND(S24,0.05)</f>
        <v>579.80000000000007</v>
      </c>
      <c r="I24" s="395">
        <f t="shared" si="0"/>
        <v>695.7600000000001</v>
      </c>
      <c r="K24" s="33"/>
      <c r="L24" s="117" t="s">
        <v>475</v>
      </c>
      <c r="M24" s="215" t="s">
        <v>11</v>
      </c>
      <c r="N24" s="14">
        <f>$U$21*O24</f>
        <v>411.91500000000002</v>
      </c>
      <c r="O24" s="98">
        <v>392.3</v>
      </c>
      <c r="P24" s="4"/>
      <c r="Q24" s="122" t="s">
        <v>412</v>
      </c>
      <c r="R24" s="105"/>
      <c r="S24" s="14">
        <v>579.79999999999995</v>
      </c>
      <c r="T24" s="98">
        <v>527.05000000000007</v>
      </c>
      <c r="W24" s="98"/>
    </row>
    <row r="25" spans="1:23" ht="27" customHeight="1" thickBot="1">
      <c r="A25" s="357" t="s">
        <v>476</v>
      </c>
      <c r="B25" s="378" t="s">
        <v>39</v>
      </c>
      <c r="C25" s="396">
        <f t="shared" ref="C25:C28" si="1">MROUND(N25,0.05)</f>
        <v>591.30000000000007</v>
      </c>
      <c r="D25" s="396">
        <f t="shared" ref="D25:D28" si="2">C25+C25*0.2</f>
        <v>709.56000000000006</v>
      </c>
      <c r="F25" s="359" t="s">
        <v>790</v>
      </c>
      <c r="G25" s="573"/>
      <c r="H25" s="395">
        <f>MROUND(S25,0.05)</f>
        <v>790.80000000000007</v>
      </c>
      <c r="I25" s="395">
        <f t="shared" si="0"/>
        <v>948.96</v>
      </c>
      <c r="K25" s="33"/>
      <c r="L25" s="117" t="s">
        <v>476</v>
      </c>
      <c r="M25" s="215" t="s">
        <v>39</v>
      </c>
      <c r="N25" s="14">
        <f t="shared" ref="N25:N27" si="3">$U$21*O25</f>
        <v>591.3075</v>
      </c>
      <c r="O25" s="98">
        <v>563.15</v>
      </c>
      <c r="P25" s="4"/>
      <c r="Q25" s="122" t="s">
        <v>534</v>
      </c>
      <c r="R25" s="105"/>
      <c r="S25" s="14">
        <f>$U$21*T25</f>
        <v>790.80750000000012</v>
      </c>
      <c r="T25" s="98">
        <v>753.15000000000009</v>
      </c>
      <c r="W25" s="98"/>
    </row>
    <row r="26" spans="1:23" ht="27" customHeight="1" thickBot="1">
      <c r="A26" s="357" t="s">
        <v>10</v>
      </c>
      <c r="B26" s="378" t="s">
        <v>38</v>
      </c>
      <c r="C26" s="396">
        <f t="shared" si="1"/>
        <v>406.90000000000003</v>
      </c>
      <c r="D26" s="396">
        <f t="shared" si="2"/>
        <v>488.28000000000003</v>
      </c>
      <c r="F26" s="359" t="s">
        <v>789</v>
      </c>
      <c r="G26" s="571" t="s">
        <v>13</v>
      </c>
      <c r="H26" s="395">
        <f t="shared" ref="H26:H34" si="4">MROUND(S26,0.05)</f>
        <v>660.40000000000009</v>
      </c>
      <c r="I26" s="395">
        <f t="shared" si="0"/>
        <v>792.48000000000013</v>
      </c>
      <c r="K26" s="33"/>
      <c r="L26" s="117" t="s">
        <v>10</v>
      </c>
      <c r="M26" s="215" t="s">
        <v>38</v>
      </c>
      <c r="N26" s="14">
        <f t="shared" si="3"/>
        <v>406.875</v>
      </c>
      <c r="O26" s="98">
        <v>387.5</v>
      </c>
      <c r="P26" s="4"/>
      <c r="Q26" s="122" t="s">
        <v>535</v>
      </c>
      <c r="R26" s="105"/>
      <c r="S26" s="14">
        <f t="shared" ref="S26:S31" si="5">$U$21*T26</f>
        <v>660.39750000000004</v>
      </c>
      <c r="T26" s="98">
        <v>628.95000000000005</v>
      </c>
      <c r="W26" s="98"/>
    </row>
    <row r="27" spans="1:23" s="7" customFormat="1" ht="33" customHeight="1" thickBot="1">
      <c r="A27" s="355" t="s">
        <v>477</v>
      </c>
      <c r="B27" s="377" t="s">
        <v>9</v>
      </c>
      <c r="C27" s="396">
        <f t="shared" si="1"/>
        <v>432.25</v>
      </c>
      <c r="D27" s="396">
        <f t="shared" si="2"/>
        <v>518.70000000000005</v>
      </c>
      <c r="F27" s="359" t="s">
        <v>794</v>
      </c>
      <c r="G27" s="573"/>
      <c r="H27" s="395">
        <f t="shared" si="4"/>
        <v>682.85</v>
      </c>
      <c r="I27" s="395">
        <f t="shared" si="0"/>
        <v>819.42000000000007</v>
      </c>
      <c r="J27"/>
      <c r="K27" s="87"/>
      <c r="L27" s="122" t="s">
        <v>477</v>
      </c>
      <c r="M27" s="215" t="s">
        <v>9</v>
      </c>
      <c r="N27" s="14">
        <f t="shared" si="3"/>
        <v>432.23250000000007</v>
      </c>
      <c r="O27" s="98">
        <v>411.65000000000003</v>
      </c>
      <c r="P27" s="145"/>
      <c r="Q27" s="122" t="s">
        <v>63</v>
      </c>
      <c r="R27" s="105" t="s">
        <v>41</v>
      </c>
      <c r="S27" s="14">
        <f t="shared" si="5"/>
        <v>682.86750000000006</v>
      </c>
      <c r="T27" s="98">
        <v>650.35</v>
      </c>
    </row>
    <row r="28" spans="1:23" s="7" customFormat="1" ht="24.75" customHeight="1" thickBot="1">
      <c r="A28" s="355" t="s">
        <v>441</v>
      </c>
      <c r="B28" s="377" t="s">
        <v>13</v>
      </c>
      <c r="C28" s="396">
        <f t="shared" si="1"/>
        <v>652.40000000000009</v>
      </c>
      <c r="D28" s="396">
        <f t="shared" si="2"/>
        <v>782.88000000000011</v>
      </c>
      <c r="F28" s="385" t="s">
        <v>437</v>
      </c>
      <c r="G28" s="391" t="s">
        <v>440</v>
      </c>
      <c r="H28" s="395">
        <f t="shared" si="4"/>
        <v>686.25</v>
      </c>
      <c r="I28" s="395">
        <f t="shared" si="0"/>
        <v>823.5</v>
      </c>
      <c r="J28"/>
      <c r="K28" s="87"/>
      <c r="L28" s="122" t="s">
        <v>441</v>
      </c>
      <c r="M28" s="215" t="s">
        <v>13</v>
      </c>
      <c r="N28" s="14">
        <v>652.4</v>
      </c>
      <c r="O28" s="98">
        <v>593.1</v>
      </c>
      <c r="P28" s="145"/>
      <c r="Q28" s="122" t="s">
        <v>21</v>
      </c>
      <c r="R28" s="215"/>
      <c r="S28" s="14">
        <f t="shared" si="5"/>
        <v>686.22750000000008</v>
      </c>
      <c r="T28" s="98">
        <v>653.55000000000007</v>
      </c>
    </row>
    <row r="29" spans="1:23" s="7" customFormat="1" ht="27.6" customHeight="1" thickBot="1">
      <c r="A29" s="562" t="s">
        <v>7</v>
      </c>
      <c r="B29" s="563"/>
      <c r="C29" s="563"/>
      <c r="D29" s="564"/>
      <c r="F29" s="359" t="s">
        <v>438</v>
      </c>
      <c r="G29" s="391" t="s">
        <v>439</v>
      </c>
      <c r="H29" s="395">
        <f t="shared" si="4"/>
        <v>682.7</v>
      </c>
      <c r="I29" s="395">
        <f t="shared" si="0"/>
        <v>819.24</v>
      </c>
      <c r="J29"/>
      <c r="K29" s="87"/>
      <c r="L29" s="153" t="s">
        <v>7</v>
      </c>
      <c r="M29" s="154"/>
      <c r="N29" s="160"/>
      <c r="O29" s="160"/>
      <c r="P29" s="155"/>
      <c r="Q29" s="156" t="s">
        <v>132</v>
      </c>
      <c r="R29" s="157" t="s">
        <v>13</v>
      </c>
      <c r="S29" s="14">
        <f t="shared" si="5"/>
        <v>682.71</v>
      </c>
      <c r="T29" s="152">
        <v>650.20000000000005</v>
      </c>
    </row>
    <row r="30" spans="1:23" s="9" customFormat="1" ht="25.5" customHeight="1" thickBot="1">
      <c r="A30" s="362" t="s">
        <v>65</v>
      </c>
      <c r="B30" s="379" t="s">
        <v>44</v>
      </c>
      <c r="C30" s="397">
        <f t="shared" ref="C30:C36" si="6">MROUND(N30,0.05)</f>
        <v>393.65000000000003</v>
      </c>
      <c r="D30" s="397">
        <f>C30+C30*0.2</f>
        <v>472.38000000000005</v>
      </c>
      <c r="F30" s="359" t="s">
        <v>481</v>
      </c>
      <c r="G30" s="393" t="s">
        <v>486</v>
      </c>
      <c r="H30" s="395">
        <f t="shared" si="4"/>
        <v>1136.1500000000001</v>
      </c>
      <c r="I30" s="395">
        <f t="shared" si="0"/>
        <v>1363.38</v>
      </c>
      <c r="J30"/>
      <c r="K30" s="88"/>
      <c r="L30" s="158" t="s">
        <v>65</v>
      </c>
      <c r="M30" s="158" t="s">
        <v>44</v>
      </c>
      <c r="N30" s="14">
        <f>$U$21*O30</f>
        <v>393.64500000000004</v>
      </c>
      <c r="O30" s="161">
        <v>374.90000000000003</v>
      </c>
      <c r="P30" s="159"/>
      <c r="Q30" s="156" t="s">
        <v>536</v>
      </c>
      <c r="R30" s="157"/>
      <c r="S30" s="14">
        <f t="shared" si="5"/>
        <v>1136.1524999999999</v>
      </c>
      <c r="T30" s="152">
        <v>1082.05</v>
      </c>
    </row>
    <row r="31" spans="1:23" s="9" customFormat="1" ht="28.5" customHeight="1" thickBot="1">
      <c r="A31" s="355" t="s">
        <v>51</v>
      </c>
      <c r="B31" s="571" t="s">
        <v>41</v>
      </c>
      <c r="C31" s="397">
        <f t="shared" si="6"/>
        <v>615.75</v>
      </c>
      <c r="D31" s="397">
        <f t="shared" ref="D31:D36" si="7">C31+C31*0.2</f>
        <v>738.9</v>
      </c>
      <c r="F31" s="359" t="s">
        <v>788</v>
      </c>
      <c r="G31" s="384" t="s">
        <v>487</v>
      </c>
      <c r="H31" s="395">
        <f t="shared" si="4"/>
        <v>771</v>
      </c>
      <c r="I31" s="395">
        <f t="shared" si="0"/>
        <v>925.2</v>
      </c>
      <c r="J31"/>
      <c r="L31" s="158" t="s">
        <v>51</v>
      </c>
      <c r="M31" s="158" t="s">
        <v>41</v>
      </c>
      <c r="N31" s="14">
        <f t="shared" ref="N31:N38" si="8">$U$21*O31</f>
        <v>615.77250000000004</v>
      </c>
      <c r="O31" s="161">
        <v>586.45000000000005</v>
      </c>
      <c r="P31" s="159"/>
      <c r="Q31" s="158" t="s">
        <v>437</v>
      </c>
      <c r="R31" s="158" t="s">
        <v>440</v>
      </c>
      <c r="S31" s="14">
        <f t="shared" si="5"/>
        <v>771.0150000000001</v>
      </c>
      <c r="T31" s="161">
        <v>734.30000000000007</v>
      </c>
    </row>
    <row r="32" spans="1:23" s="10" customFormat="1" ht="26.45" customHeight="1" thickBot="1">
      <c r="A32" s="362" t="s">
        <v>478</v>
      </c>
      <c r="B32" s="573"/>
      <c r="C32" s="397">
        <f t="shared" si="6"/>
        <v>622.05000000000007</v>
      </c>
      <c r="D32" s="397">
        <f t="shared" si="7"/>
        <v>746.46</v>
      </c>
      <c r="F32" s="359" t="s">
        <v>795</v>
      </c>
      <c r="G32" s="393" t="s">
        <v>547</v>
      </c>
      <c r="H32" s="395">
        <f t="shared" si="4"/>
        <v>713.05000000000007</v>
      </c>
      <c r="I32" s="395">
        <f t="shared" si="0"/>
        <v>855.66000000000008</v>
      </c>
      <c r="J32"/>
      <c r="L32" s="162" t="s">
        <v>478</v>
      </c>
      <c r="M32" s="162"/>
      <c r="N32" s="14">
        <f t="shared" si="8"/>
        <v>622.0725000000001</v>
      </c>
      <c r="O32" s="174">
        <v>592.45000000000005</v>
      </c>
      <c r="P32" s="163"/>
      <c r="Q32" s="158" t="s">
        <v>438</v>
      </c>
      <c r="R32" s="158" t="s">
        <v>439</v>
      </c>
      <c r="S32" s="14">
        <v>713.05</v>
      </c>
      <c r="T32" s="161">
        <v>594.25</v>
      </c>
    </row>
    <row r="33" spans="1:20" s="10" customFormat="1" ht="28.5" customHeight="1" thickBot="1">
      <c r="A33" s="355" t="s">
        <v>12</v>
      </c>
      <c r="B33" s="378" t="s">
        <v>13</v>
      </c>
      <c r="C33" s="397">
        <f t="shared" si="6"/>
        <v>743.75</v>
      </c>
      <c r="D33" s="397">
        <f t="shared" si="7"/>
        <v>892.5</v>
      </c>
      <c r="F33" s="359" t="s">
        <v>787</v>
      </c>
      <c r="G33" s="378" t="s">
        <v>548</v>
      </c>
      <c r="H33" s="395">
        <f t="shared" si="4"/>
        <v>776.35</v>
      </c>
      <c r="I33" s="395">
        <f t="shared" si="0"/>
        <v>931.62</v>
      </c>
      <c r="J33"/>
      <c r="L33" s="153" t="s">
        <v>12</v>
      </c>
      <c r="M33" s="154" t="s">
        <v>13</v>
      </c>
      <c r="N33" s="14">
        <f t="shared" si="8"/>
        <v>743.76750000000004</v>
      </c>
      <c r="O33" s="152">
        <v>708.35</v>
      </c>
      <c r="P33" s="163"/>
      <c r="Q33" s="90" t="s">
        <v>550</v>
      </c>
      <c r="R33" s="154" t="s">
        <v>486</v>
      </c>
      <c r="S33" s="14">
        <v>776.35</v>
      </c>
      <c r="T33" s="152">
        <v>642</v>
      </c>
    </row>
    <row r="34" spans="1:20" s="10" customFormat="1" ht="27" customHeight="1" thickBot="1">
      <c r="A34" s="385" t="s">
        <v>433</v>
      </c>
      <c r="B34" s="380" t="s">
        <v>434</v>
      </c>
      <c r="C34" s="397">
        <f t="shared" si="6"/>
        <v>605.95000000000005</v>
      </c>
      <c r="D34" s="397">
        <f t="shared" si="7"/>
        <v>727.1400000000001</v>
      </c>
      <c r="F34" s="359" t="s">
        <v>786</v>
      </c>
      <c r="G34" s="378" t="s">
        <v>549</v>
      </c>
      <c r="H34" s="395">
        <f t="shared" si="4"/>
        <v>671.95</v>
      </c>
      <c r="I34" s="395">
        <f t="shared" si="0"/>
        <v>806.34</v>
      </c>
      <c r="J34"/>
      <c r="L34" s="117" t="s">
        <v>433</v>
      </c>
      <c r="M34" s="215" t="s">
        <v>434</v>
      </c>
      <c r="N34" s="14">
        <f t="shared" si="8"/>
        <v>605.95500000000004</v>
      </c>
      <c r="O34" s="98">
        <v>577.1</v>
      </c>
      <c r="P34" s="216"/>
      <c r="Q34" s="90" t="s">
        <v>551</v>
      </c>
      <c r="R34" s="215" t="s">
        <v>487</v>
      </c>
      <c r="S34" s="58">
        <v>671.95</v>
      </c>
      <c r="T34" s="220">
        <v>532.65</v>
      </c>
    </row>
    <row r="35" spans="1:20" s="10" customFormat="1" ht="37.5" customHeight="1" thickBot="1">
      <c r="A35" s="385" t="s">
        <v>406</v>
      </c>
      <c r="B35" s="381" t="s">
        <v>407</v>
      </c>
      <c r="C35" s="397">
        <f t="shared" si="6"/>
        <v>727.40000000000009</v>
      </c>
      <c r="D35" s="397">
        <f t="shared" si="7"/>
        <v>872.88000000000011</v>
      </c>
      <c r="F35" s="612" t="s">
        <v>128</v>
      </c>
      <c r="G35" s="613"/>
      <c r="H35" s="613"/>
      <c r="I35" s="614"/>
      <c r="J35" s="9"/>
      <c r="L35" s="117" t="s">
        <v>406</v>
      </c>
      <c r="M35" s="215" t="s">
        <v>407</v>
      </c>
      <c r="N35" s="14">
        <f t="shared" si="8"/>
        <v>727.38750000000005</v>
      </c>
      <c r="O35" s="98">
        <v>692.75</v>
      </c>
      <c r="P35" s="216"/>
      <c r="Q35" s="122" t="s">
        <v>128</v>
      </c>
      <c r="R35" s="215"/>
      <c r="S35" s="218"/>
      <c r="T35" s="218"/>
    </row>
    <row r="36" spans="1:20" s="10" customFormat="1" ht="23.25" customHeight="1" thickBot="1">
      <c r="A36" s="385" t="s">
        <v>479</v>
      </c>
      <c r="B36" s="382" t="s">
        <v>405</v>
      </c>
      <c r="C36" s="397">
        <f t="shared" si="6"/>
        <v>1706.1000000000001</v>
      </c>
      <c r="D36" s="397">
        <f t="shared" si="7"/>
        <v>2047.3200000000002</v>
      </c>
      <c r="F36" s="385" t="s">
        <v>6</v>
      </c>
      <c r="G36" s="394" t="s">
        <v>23</v>
      </c>
      <c r="H36" s="402">
        <f>MROUND(S36,0.05)</f>
        <v>4562.55</v>
      </c>
      <c r="I36" s="403">
        <f>H36+H36*0.2</f>
        <v>5475.06</v>
      </c>
      <c r="J36" s="9"/>
      <c r="L36" s="117" t="s">
        <v>479</v>
      </c>
      <c r="M36" s="105" t="s">
        <v>405</v>
      </c>
      <c r="N36" s="14">
        <f t="shared" si="8"/>
        <v>1706.0925000000002</v>
      </c>
      <c r="O36" s="98">
        <v>1624.8500000000001</v>
      </c>
      <c r="P36" s="216"/>
      <c r="Q36" s="122" t="s">
        <v>6</v>
      </c>
      <c r="R36" s="147" t="s">
        <v>23</v>
      </c>
      <c r="S36" s="14">
        <f>$U$21*T36</f>
        <v>4562.5650000000005</v>
      </c>
      <c r="T36" s="98">
        <v>4345.3</v>
      </c>
    </row>
    <row r="37" spans="1:20" s="10" customFormat="1" ht="15" customHeight="1" thickBot="1">
      <c r="A37" s="589" t="s">
        <v>48</v>
      </c>
      <c r="B37" s="571" t="s">
        <v>49</v>
      </c>
      <c r="C37" s="591">
        <f>MROUND(N38,0.05)</f>
        <v>674.55000000000007</v>
      </c>
      <c r="D37" s="591">
        <f>C37+C37*0.2</f>
        <v>809.46</v>
      </c>
      <c r="F37" s="589" t="s">
        <v>469</v>
      </c>
      <c r="G37" s="617" t="s">
        <v>408</v>
      </c>
      <c r="H37" s="404">
        <f>MROUND(S37,0.05)</f>
        <v>3532.9500000000003</v>
      </c>
      <c r="I37" s="404">
        <f>H37+H37*0.2</f>
        <v>4239.5400000000009</v>
      </c>
      <c r="J37" s="9"/>
      <c r="L37" s="117"/>
      <c r="M37" s="105"/>
      <c r="N37" s="14"/>
      <c r="O37" s="98"/>
      <c r="P37" s="260"/>
      <c r="Q37" s="122"/>
      <c r="R37" s="147"/>
      <c r="S37" s="14">
        <f t="shared" ref="S37:S48" si="9">$U$21*T37</f>
        <v>3532.9349999999999</v>
      </c>
      <c r="T37" s="98">
        <v>3364.7</v>
      </c>
    </row>
    <row r="38" spans="1:20" ht="15" customHeight="1" thickBot="1">
      <c r="A38" s="590"/>
      <c r="B38" s="573"/>
      <c r="C38" s="592"/>
      <c r="D38" s="592"/>
      <c r="F38" s="590"/>
      <c r="G38" s="618"/>
      <c r="H38" s="398">
        <f>MROUND(S38,0.05)</f>
        <v>3930</v>
      </c>
      <c r="I38" s="398">
        <f t="shared" ref="I38:I48" si="10">H38+H38*0.2</f>
        <v>4716</v>
      </c>
      <c r="J38" s="9"/>
      <c r="L38" s="117" t="s">
        <v>48</v>
      </c>
      <c r="M38" s="105" t="s">
        <v>49</v>
      </c>
      <c r="N38" s="14">
        <f t="shared" si="8"/>
        <v>674.5725000000001</v>
      </c>
      <c r="O38" s="98">
        <v>642.45000000000005</v>
      </c>
      <c r="P38" s="4"/>
      <c r="Q38" s="122" t="s">
        <v>469</v>
      </c>
      <c r="R38" s="147" t="s">
        <v>408</v>
      </c>
      <c r="S38" s="14">
        <f t="shared" si="9"/>
        <v>3929.9925000000003</v>
      </c>
      <c r="T38" s="98">
        <v>3742.85</v>
      </c>
    </row>
    <row r="39" spans="1:20" ht="15" customHeight="1" thickBot="1">
      <c r="A39" s="593" t="s">
        <v>19</v>
      </c>
      <c r="B39" s="594"/>
      <c r="C39" s="594"/>
      <c r="D39" s="595"/>
      <c r="F39" s="589" t="s">
        <v>470</v>
      </c>
      <c r="G39" s="617" t="s">
        <v>442</v>
      </c>
      <c r="H39" s="404">
        <f t="shared" ref="H39:H48" si="11">MROUND(S39,0.05)</f>
        <v>3339.75</v>
      </c>
      <c r="I39" s="404">
        <f t="shared" si="10"/>
        <v>4007.7</v>
      </c>
      <c r="J39" s="9"/>
      <c r="L39" s="117"/>
      <c r="M39" s="105"/>
      <c r="N39" s="98"/>
      <c r="O39" s="98"/>
      <c r="P39" s="4"/>
      <c r="Q39" s="122"/>
      <c r="R39" s="147"/>
      <c r="S39" s="14">
        <f t="shared" si="9"/>
        <v>3339.7350000000001</v>
      </c>
      <c r="T39" s="98">
        <v>3180.7</v>
      </c>
    </row>
    <row r="40" spans="1:20" ht="15" customHeight="1" thickBot="1">
      <c r="A40" s="596"/>
      <c r="B40" s="597"/>
      <c r="C40" s="597"/>
      <c r="D40" s="598"/>
      <c r="F40" s="590"/>
      <c r="G40" s="618"/>
      <c r="H40" s="405">
        <f t="shared" si="11"/>
        <v>3793.6000000000004</v>
      </c>
      <c r="I40" s="405">
        <f t="shared" si="10"/>
        <v>4552.3200000000006</v>
      </c>
      <c r="L40" s="117" t="s">
        <v>19</v>
      </c>
      <c r="M40" s="215"/>
      <c r="N40" s="218"/>
      <c r="O40" s="218"/>
      <c r="P40" s="4"/>
      <c r="Q40" s="122" t="s">
        <v>470</v>
      </c>
      <c r="R40" s="215" t="s">
        <v>442</v>
      </c>
      <c r="S40" s="14">
        <f t="shared" si="9"/>
        <v>3793.5974999999999</v>
      </c>
      <c r="T40" s="98">
        <v>3612.95</v>
      </c>
    </row>
    <row r="41" spans="1:20" ht="15" customHeight="1" thickBot="1">
      <c r="A41" s="599" t="s">
        <v>52</v>
      </c>
      <c r="B41" s="601" t="s">
        <v>15</v>
      </c>
      <c r="C41" s="591">
        <f>MROUND(N42,0.05)</f>
        <v>357.70000000000005</v>
      </c>
      <c r="D41" s="603">
        <f>C41+C41*0.2</f>
        <v>429.24000000000007</v>
      </c>
      <c r="F41" s="589" t="s">
        <v>471</v>
      </c>
      <c r="G41" s="617" t="s">
        <v>431</v>
      </c>
      <c r="H41" s="406">
        <f t="shared" si="11"/>
        <v>2935.15</v>
      </c>
      <c r="I41" s="406">
        <f t="shared" si="10"/>
        <v>3522.1800000000003</v>
      </c>
      <c r="L41" s="117"/>
      <c r="M41" s="228"/>
      <c r="N41" s="265"/>
      <c r="O41" s="265"/>
      <c r="P41" s="4"/>
      <c r="Q41" s="122"/>
      <c r="R41" s="228"/>
      <c r="S41" s="14">
        <f t="shared" si="9"/>
        <v>2935.17</v>
      </c>
      <c r="T41" s="98">
        <v>2795.4</v>
      </c>
    </row>
    <row r="42" spans="1:20" ht="15" customHeight="1" thickBot="1">
      <c r="A42" s="600"/>
      <c r="B42" s="602"/>
      <c r="C42" s="592"/>
      <c r="D42" s="604"/>
      <c r="F42" s="590"/>
      <c r="G42" s="618"/>
      <c r="H42" s="398">
        <f t="shared" si="11"/>
        <v>3216.8</v>
      </c>
      <c r="I42" s="398">
        <f t="shared" si="10"/>
        <v>3860.1600000000003</v>
      </c>
      <c r="L42" s="117" t="s">
        <v>52</v>
      </c>
      <c r="M42" s="215" t="s">
        <v>15</v>
      </c>
      <c r="N42" s="14">
        <f>$U$21*O42</f>
        <v>357.68250000000006</v>
      </c>
      <c r="O42" s="98">
        <v>340.65000000000003</v>
      </c>
      <c r="P42" s="4"/>
      <c r="Q42" s="122" t="s">
        <v>471</v>
      </c>
      <c r="R42" s="215" t="s">
        <v>431</v>
      </c>
      <c r="S42" s="14">
        <f t="shared" si="9"/>
        <v>3216.78</v>
      </c>
      <c r="T42" s="98">
        <v>3063.6</v>
      </c>
    </row>
    <row r="43" spans="1:20" ht="15" customHeight="1" thickBot="1">
      <c r="A43" s="599" t="s">
        <v>53</v>
      </c>
      <c r="B43" s="601" t="s">
        <v>66</v>
      </c>
      <c r="C43" s="591">
        <f>MROUND(N44,0.05)</f>
        <v>443.5</v>
      </c>
      <c r="D43" s="603">
        <f>C43+C43*0.2</f>
        <v>532.20000000000005</v>
      </c>
      <c r="F43" s="589" t="s">
        <v>472</v>
      </c>
      <c r="G43" s="617" t="s">
        <v>432</v>
      </c>
      <c r="H43" s="404">
        <f t="shared" si="11"/>
        <v>3401.5</v>
      </c>
      <c r="I43" s="404">
        <f t="shared" si="10"/>
        <v>4081.8</v>
      </c>
      <c r="L43" s="117"/>
      <c r="M43" s="228"/>
      <c r="N43" s="14"/>
      <c r="O43" s="98"/>
      <c r="P43" s="4"/>
      <c r="Q43" s="122"/>
      <c r="R43" s="228"/>
      <c r="S43" s="14">
        <f t="shared" si="9"/>
        <v>3401.4750000000004</v>
      </c>
      <c r="T43" s="98">
        <v>3239.5</v>
      </c>
    </row>
    <row r="44" spans="1:20" ht="15" customHeight="1" thickBot="1">
      <c r="A44" s="623"/>
      <c r="B44" s="625"/>
      <c r="C44" s="592"/>
      <c r="D44" s="604"/>
      <c r="F44" s="590"/>
      <c r="G44" s="618"/>
      <c r="H44" s="398">
        <f t="shared" si="11"/>
        <v>3794.2000000000003</v>
      </c>
      <c r="I44" s="398">
        <f t="shared" si="10"/>
        <v>4553.0400000000009</v>
      </c>
      <c r="L44" s="117" t="s">
        <v>53</v>
      </c>
      <c r="M44" s="215" t="s">
        <v>66</v>
      </c>
      <c r="N44" s="14">
        <f t="shared" ref="N44:N46" si="12">$U$21*O44</f>
        <v>443.52000000000004</v>
      </c>
      <c r="O44" s="98">
        <v>422.40000000000003</v>
      </c>
      <c r="P44" s="4"/>
      <c r="Q44" s="122" t="s">
        <v>472</v>
      </c>
      <c r="R44" s="215" t="s">
        <v>432</v>
      </c>
      <c r="S44" s="14">
        <f t="shared" si="9"/>
        <v>3794.1750000000002</v>
      </c>
      <c r="T44" s="98">
        <v>3613.5</v>
      </c>
    </row>
    <row r="45" spans="1:20" ht="15" customHeight="1" thickBot="1">
      <c r="A45" s="624" t="s">
        <v>54</v>
      </c>
      <c r="B45" s="625"/>
      <c r="C45" s="591">
        <f>MROUND(N46,0.05)</f>
        <v>444.55</v>
      </c>
      <c r="D45" s="591">
        <f>C45+C45*0.2</f>
        <v>533.46</v>
      </c>
      <c r="F45" s="589" t="s">
        <v>473</v>
      </c>
      <c r="G45" s="617" t="s">
        <v>435</v>
      </c>
      <c r="H45" s="404">
        <f t="shared" si="11"/>
        <v>3012.65</v>
      </c>
      <c r="I45" s="404">
        <f t="shared" si="10"/>
        <v>3615.1800000000003</v>
      </c>
      <c r="L45" s="117"/>
      <c r="M45" s="228"/>
      <c r="N45" s="14"/>
      <c r="O45" s="98"/>
      <c r="P45" s="4"/>
      <c r="Q45" s="122"/>
      <c r="R45" s="228"/>
      <c r="S45" s="14">
        <f t="shared" si="9"/>
        <v>3012.66</v>
      </c>
      <c r="T45" s="98">
        <v>2869.2</v>
      </c>
    </row>
    <row r="46" spans="1:20" ht="15" customHeight="1" thickBot="1">
      <c r="A46" s="590"/>
      <c r="B46" s="602"/>
      <c r="C46" s="592"/>
      <c r="D46" s="592"/>
      <c r="F46" s="590"/>
      <c r="G46" s="618"/>
      <c r="H46" s="398">
        <f t="shared" si="11"/>
        <v>3325.75</v>
      </c>
      <c r="I46" s="398">
        <f t="shared" si="10"/>
        <v>3990.9</v>
      </c>
      <c r="L46" s="151" t="s">
        <v>54</v>
      </c>
      <c r="M46" s="151"/>
      <c r="N46" s="14">
        <f t="shared" si="12"/>
        <v>444.57000000000005</v>
      </c>
      <c r="O46" s="175">
        <v>423.40000000000003</v>
      </c>
      <c r="P46" s="4"/>
      <c r="Q46" s="158" t="s">
        <v>473</v>
      </c>
      <c r="R46" s="158" t="s">
        <v>435</v>
      </c>
      <c r="S46" s="14">
        <f t="shared" si="9"/>
        <v>3325.7700000000004</v>
      </c>
      <c r="T46" s="161">
        <v>3167.4</v>
      </c>
    </row>
    <row r="47" spans="1:20" ht="15" customHeight="1" thickBot="1">
      <c r="A47" s="589" t="s">
        <v>55</v>
      </c>
      <c r="B47" s="571" t="s">
        <v>16</v>
      </c>
      <c r="C47" s="591">
        <f>MROUND(N48,0.05)</f>
        <v>392</v>
      </c>
      <c r="D47" s="591">
        <f>C47+C47*0.2</f>
        <v>470.4</v>
      </c>
      <c r="F47" s="589" t="s">
        <v>474</v>
      </c>
      <c r="G47" s="617" t="s">
        <v>436</v>
      </c>
      <c r="H47" s="404">
        <f t="shared" si="11"/>
        <v>2535</v>
      </c>
      <c r="I47" s="404">
        <f t="shared" si="10"/>
        <v>3042</v>
      </c>
      <c r="L47" s="151"/>
      <c r="M47" s="151"/>
      <c r="N47" s="14"/>
      <c r="O47" s="175"/>
      <c r="P47" s="4"/>
      <c r="Q47" s="158"/>
      <c r="R47" s="158"/>
      <c r="S47" s="14">
        <f t="shared" si="9"/>
        <v>2535.0150000000003</v>
      </c>
      <c r="T47" s="161">
        <v>2414.3000000000002</v>
      </c>
    </row>
    <row r="48" spans="1:20" ht="15" customHeight="1" thickBot="1">
      <c r="A48" s="590"/>
      <c r="B48" s="573"/>
      <c r="C48" s="592"/>
      <c r="D48" s="592"/>
      <c r="F48" s="590"/>
      <c r="G48" s="618"/>
      <c r="H48" s="398">
        <f t="shared" si="11"/>
        <v>2703.9500000000003</v>
      </c>
      <c r="I48" s="405">
        <f t="shared" si="10"/>
        <v>3244.7400000000002</v>
      </c>
      <c r="L48" s="117" t="s">
        <v>55</v>
      </c>
      <c r="M48" s="215" t="s">
        <v>16</v>
      </c>
      <c r="N48" s="14">
        <v>392</v>
      </c>
      <c r="O48" s="98">
        <v>356.40000000000003</v>
      </c>
      <c r="P48" s="4"/>
      <c r="Q48" s="158" t="s">
        <v>474</v>
      </c>
      <c r="R48" s="158" t="s">
        <v>436</v>
      </c>
      <c r="S48" s="14">
        <f t="shared" si="9"/>
        <v>2703.96</v>
      </c>
      <c r="T48" s="161">
        <v>2575.1999999999998</v>
      </c>
    </row>
    <row r="49" spans="1:21" ht="28.9" customHeight="1" thickBot="1">
      <c r="A49" s="385" t="s">
        <v>56</v>
      </c>
      <c r="B49" s="379" t="s">
        <v>17</v>
      </c>
      <c r="C49" s="396">
        <f t="shared" ref="C49:C50" si="13">MROUND(N49,0.05)</f>
        <v>606.20000000000005</v>
      </c>
      <c r="D49" s="396">
        <f t="shared" ref="D49:D50" si="14">C49+C49*0.2</f>
        <v>727.44</v>
      </c>
      <c r="F49" s="608" t="s">
        <v>131</v>
      </c>
      <c r="G49" s="609"/>
      <c r="H49" s="610"/>
      <c r="I49" s="611"/>
      <c r="L49" s="122" t="s">
        <v>56</v>
      </c>
      <c r="M49" s="105" t="s">
        <v>17</v>
      </c>
      <c r="N49" s="14">
        <f>U21*O49</f>
        <v>606.21750000000009</v>
      </c>
      <c r="O49" s="98">
        <v>577.35</v>
      </c>
      <c r="P49" s="4"/>
      <c r="Q49" s="164" t="s">
        <v>131</v>
      </c>
      <c r="R49" s="154"/>
      <c r="S49" s="160"/>
      <c r="T49" s="160"/>
    </row>
    <row r="50" spans="1:21" s="10" customFormat="1" ht="24" customHeight="1" thickBot="1">
      <c r="A50" s="359" t="s">
        <v>57</v>
      </c>
      <c r="B50" s="378" t="s">
        <v>18</v>
      </c>
      <c r="C50" s="396">
        <f t="shared" si="13"/>
        <v>783.95</v>
      </c>
      <c r="D50" s="396">
        <f t="shared" si="14"/>
        <v>940.74</v>
      </c>
      <c r="F50" s="388" t="s">
        <v>482</v>
      </c>
      <c r="G50" s="392" t="s">
        <v>14</v>
      </c>
      <c r="H50" s="396">
        <f>MROUND(S50,0.05)</f>
        <v>405.75</v>
      </c>
      <c r="I50" s="396">
        <f>H50+H50*0.2</f>
        <v>486.9</v>
      </c>
      <c r="J50"/>
      <c r="L50" s="117" t="s">
        <v>57</v>
      </c>
      <c r="M50" s="105" t="s">
        <v>18</v>
      </c>
      <c r="N50" s="14">
        <v>783.95</v>
      </c>
      <c r="O50" s="98">
        <v>712.7</v>
      </c>
      <c r="P50" s="216"/>
      <c r="Q50" s="156" t="s">
        <v>482</v>
      </c>
      <c r="R50" s="154" t="s">
        <v>14</v>
      </c>
      <c r="S50" s="14">
        <f>$U$21*T50</f>
        <v>405.77250000000009</v>
      </c>
      <c r="T50" s="152">
        <v>386.45000000000005</v>
      </c>
      <c r="U50" s="98"/>
    </row>
    <row r="51" spans="1:21" ht="23.25" customHeight="1" thickBot="1">
      <c r="A51" s="562" t="s">
        <v>42</v>
      </c>
      <c r="B51" s="563"/>
      <c r="C51" s="563"/>
      <c r="D51" s="564"/>
      <c r="F51" s="357" t="s">
        <v>785</v>
      </c>
      <c r="G51" s="393" t="s">
        <v>22</v>
      </c>
      <c r="H51" s="396">
        <f>MROUND(S51,0.05)</f>
        <v>2117</v>
      </c>
      <c r="I51" s="396">
        <f>H51+H51*0.2</f>
        <v>2540.4</v>
      </c>
      <c r="L51" s="117" t="s">
        <v>42</v>
      </c>
      <c r="M51" s="215"/>
      <c r="N51" s="218"/>
      <c r="O51" s="218"/>
      <c r="P51" s="4"/>
      <c r="Q51" s="158" t="s">
        <v>64</v>
      </c>
      <c r="R51" s="158" t="s">
        <v>22</v>
      </c>
      <c r="S51" s="14">
        <f>$U$21*T51</f>
        <v>2117.0100000000002</v>
      </c>
      <c r="T51" s="161">
        <v>2016.2</v>
      </c>
    </row>
    <row r="52" spans="1:21" ht="23.25" customHeight="1" thickBot="1">
      <c r="A52" s="385" t="s">
        <v>43</v>
      </c>
      <c r="B52" s="383" t="s">
        <v>68</v>
      </c>
      <c r="C52" s="398">
        <f>MROUND(N52,0.05)</f>
        <v>449.8</v>
      </c>
      <c r="D52" s="397">
        <f>C52+C52*0.2</f>
        <v>539.76</v>
      </c>
      <c r="F52" s="605" t="s">
        <v>5</v>
      </c>
      <c r="G52" s="606"/>
      <c r="H52" s="606"/>
      <c r="I52" s="607"/>
      <c r="L52" s="117" t="s">
        <v>43</v>
      </c>
      <c r="M52" s="215" t="s">
        <v>68</v>
      </c>
      <c r="N52" s="14">
        <f>$U$21*O52</f>
        <v>449.82000000000005</v>
      </c>
      <c r="O52" s="98">
        <v>428.40000000000003</v>
      </c>
      <c r="P52" s="4"/>
      <c r="Q52" s="156" t="s">
        <v>5</v>
      </c>
      <c r="R52" s="157"/>
      <c r="S52" s="160"/>
      <c r="T52" s="160"/>
    </row>
    <row r="53" spans="1:21" ht="24.75" customHeight="1" thickBot="1">
      <c r="A53" s="385" t="s">
        <v>60</v>
      </c>
      <c r="B53" s="378" t="s">
        <v>40</v>
      </c>
      <c r="C53" s="398">
        <f t="shared" ref="C53:C57" si="15">MROUND(N53,0.05)</f>
        <v>389.25</v>
      </c>
      <c r="D53" s="397">
        <f t="shared" ref="D53:D57" si="16">C53+C53*0.2</f>
        <v>467.1</v>
      </c>
      <c r="F53" s="389" t="s">
        <v>45</v>
      </c>
      <c r="G53" s="615" t="s">
        <v>46</v>
      </c>
      <c r="H53" s="400">
        <f>MROUND(S53,0.05)</f>
        <v>506.45000000000005</v>
      </c>
      <c r="I53" s="400">
        <f>H53+H53*0.2</f>
        <v>607.74</v>
      </c>
      <c r="L53" s="218" t="s">
        <v>60</v>
      </c>
      <c r="M53" s="215" t="s">
        <v>40</v>
      </c>
      <c r="N53" s="14">
        <f t="shared" ref="N53:N57" si="17">$U$21*O53</f>
        <v>389.23500000000007</v>
      </c>
      <c r="O53" s="98">
        <v>370.70000000000005</v>
      </c>
      <c r="P53" s="4"/>
      <c r="Q53" s="156" t="s">
        <v>45</v>
      </c>
      <c r="R53" s="165" t="s">
        <v>46</v>
      </c>
      <c r="S53" s="14">
        <f>$U$21*T53</f>
        <v>506.46750000000003</v>
      </c>
      <c r="T53" s="152">
        <v>482.35</v>
      </c>
    </row>
    <row r="54" spans="1:21" ht="21.75" customHeight="1" thickBot="1">
      <c r="A54" s="386" t="s">
        <v>58</v>
      </c>
      <c r="B54" s="378" t="s">
        <v>67</v>
      </c>
      <c r="C54" s="398">
        <f t="shared" si="15"/>
        <v>406.25</v>
      </c>
      <c r="D54" s="397">
        <f t="shared" si="16"/>
        <v>487.5</v>
      </c>
      <c r="F54" s="390" t="s">
        <v>47</v>
      </c>
      <c r="G54" s="616"/>
      <c r="H54" s="400">
        <f t="shared" ref="H54:H57" si="18">MROUND(S54,0.05)</f>
        <v>512.15</v>
      </c>
      <c r="I54" s="401">
        <f>H54+H54*0.2</f>
        <v>614.57999999999993</v>
      </c>
      <c r="L54" s="150" t="s">
        <v>58</v>
      </c>
      <c r="M54" s="150" t="s">
        <v>67</v>
      </c>
      <c r="N54" s="14">
        <f t="shared" si="17"/>
        <v>406.24500000000006</v>
      </c>
      <c r="O54" s="176">
        <v>386.90000000000003</v>
      </c>
      <c r="P54" s="4"/>
      <c r="Q54" s="166" t="s">
        <v>47</v>
      </c>
      <c r="R54" s="166"/>
      <c r="S54" s="14">
        <f t="shared" ref="S54:S55" si="19">$U$21*T54</f>
        <v>512.13750000000005</v>
      </c>
      <c r="T54" s="177">
        <v>487.75</v>
      </c>
    </row>
    <row r="55" spans="1:21" ht="33.75" customHeight="1" thickBot="1">
      <c r="A55" s="387" t="s">
        <v>545</v>
      </c>
      <c r="B55" s="384" t="s">
        <v>546</v>
      </c>
      <c r="C55" s="399">
        <f t="shared" si="15"/>
        <v>472.05</v>
      </c>
      <c r="D55" s="397">
        <f t="shared" si="16"/>
        <v>566.46</v>
      </c>
      <c r="F55" s="359" t="s">
        <v>540</v>
      </c>
      <c r="G55" s="393" t="s">
        <v>541</v>
      </c>
      <c r="H55" s="400">
        <f t="shared" si="18"/>
        <v>1260</v>
      </c>
      <c r="I55" s="401">
        <f>H55+H55*0.2</f>
        <v>1512</v>
      </c>
      <c r="L55" s="148"/>
      <c r="M55" s="148"/>
      <c r="N55" s="14">
        <f t="shared" si="17"/>
        <v>472.02750000000003</v>
      </c>
      <c r="O55" s="148">
        <v>449.55</v>
      </c>
      <c r="P55" s="4"/>
      <c r="Q55" s="144"/>
      <c r="R55" s="144"/>
      <c r="S55" s="14">
        <f t="shared" si="19"/>
        <v>1260</v>
      </c>
      <c r="T55" s="144">
        <v>1200</v>
      </c>
    </row>
    <row r="56" spans="1:21" ht="30.6" customHeight="1" thickBot="1">
      <c r="A56" s="385" t="s">
        <v>63</v>
      </c>
      <c r="B56" s="571" t="s">
        <v>41</v>
      </c>
      <c r="C56" s="399">
        <f t="shared" si="15"/>
        <v>651</v>
      </c>
      <c r="D56" s="397">
        <f t="shared" si="16"/>
        <v>781.2</v>
      </c>
      <c r="F56" s="620" t="s">
        <v>609</v>
      </c>
      <c r="G56" s="621"/>
      <c r="H56" s="621"/>
      <c r="I56" s="622"/>
      <c r="L56" s="148"/>
      <c r="M56" s="148"/>
      <c r="N56" s="14">
        <f t="shared" si="17"/>
        <v>651</v>
      </c>
      <c r="O56" s="148">
        <v>620</v>
      </c>
      <c r="P56" s="4"/>
      <c r="Q56" s="144"/>
      <c r="R56" s="144"/>
      <c r="S56" s="144"/>
      <c r="T56" s="144"/>
    </row>
    <row r="57" spans="1:21" ht="31.9" customHeight="1" thickBot="1">
      <c r="A57" s="359" t="s">
        <v>21</v>
      </c>
      <c r="B57" s="626"/>
      <c r="C57" s="399">
        <f t="shared" si="15"/>
        <v>648.20000000000005</v>
      </c>
      <c r="D57" s="397">
        <f t="shared" si="16"/>
        <v>777.84</v>
      </c>
      <c r="E57" s="240"/>
      <c r="F57" s="362" t="s">
        <v>611</v>
      </c>
      <c r="G57" s="393" t="s">
        <v>610</v>
      </c>
      <c r="H57" s="356">
        <f t="shared" si="18"/>
        <v>659.65000000000009</v>
      </c>
      <c r="I57" s="356">
        <f>H57+H57*0.2</f>
        <v>791.58000000000015</v>
      </c>
      <c r="L57" s="122"/>
      <c r="M57" s="104"/>
      <c r="N57" s="14">
        <f t="shared" si="17"/>
        <v>648.21750000000009</v>
      </c>
      <c r="O57" s="98">
        <v>617.35</v>
      </c>
      <c r="P57" s="4"/>
      <c r="Q57" s="156"/>
      <c r="R57" s="157"/>
      <c r="S57" s="152">
        <v>659.65</v>
      </c>
      <c r="T57" s="152"/>
    </row>
    <row r="58" spans="1:21" ht="13.5" customHeight="1">
      <c r="A58" s="619" t="s">
        <v>614</v>
      </c>
      <c r="B58" s="619"/>
      <c r="C58" s="619"/>
      <c r="D58" s="619"/>
      <c r="E58" s="619"/>
      <c r="F58" s="619"/>
      <c r="G58" s="619"/>
      <c r="H58" s="619"/>
      <c r="I58" s="619"/>
      <c r="L58" s="122"/>
      <c r="M58" s="143"/>
      <c r="N58" s="98"/>
      <c r="O58" s="98"/>
      <c r="P58" s="4"/>
      <c r="Q58" s="122"/>
      <c r="R58" s="105"/>
      <c r="S58" s="98"/>
      <c r="T58" s="98"/>
    </row>
    <row r="59" spans="1:21" ht="0.75" hidden="1" customHeight="1">
      <c r="A59" s="99"/>
      <c r="B59" s="101"/>
      <c r="C59" s="102"/>
      <c r="D59" s="102"/>
      <c r="E59" s="4"/>
      <c r="F59" s="4"/>
      <c r="G59" s="4"/>
      <c r="H59" s="4"/>
      <c r="I59" s="4"/>
      <c r="L59" t="s">
        <v>58</v>
      </c>
      <c r="M59" t="s">
        <v>67</v>
      </c>
      <c r="N59" s="33">
        <v>242.35000000000002</v>
      </c>
      <c r="O59" s="33">
        <v>285.97300000000001</v>
      </c>
    </row>
    <row r="60" spans="1:21" ht="12.75" customHeight="1">
      <c r="A60" s="298" t="s">
        <v>615</v>
      </c>
      <c r="B60" s="297"/>
      <c r="C60" s="297"/>
      <c r="D60" s="297"/>
      <c r="E60" s="297"/>
      <c r="F60" s="297"/>
      <c r="G60" s="297"/>
      <c r="H60" s="297"/>
      <c r="I60" s="297"/>
    </row>
    <row r="61" spans="1:21" ht="21.95" customHeight="1">
      <c r="A61" s="99"/>
      <c r="B61" s="105"/>
      <c r="C61" s="100"/>
      <c r="D61" s="100"/>
      <c r="E61" s="4"/>
      <c r="F61" s="4"/>
      <c r="G61" s="4"/>
      <c r="H61" s="4"/>
      <c r="I61" s="4"/>
    </row>
    <row r="62" spans="1:21">
      <c r="A62" s="4"/>
      <c r="B62" s="4"/>
      <c r="C62" s="4"/>
      <c r="D62" s="4"/>
      <c r="E62" s="4"/>
      <c r="F62" s="4"/>
      <c r="G62" s="4"/>
      <c r="H62" s="4"/>
      <c r="I62" s="4"/>
    </row>
    <row r="63" spans="1:21">
      <c r="A63" s="4"/>
      <c r="B63" s="4"/>
      <c r="C63" s="4"/>
      <c r="D63" s="4"/>
      <c r="E63" s="4"/>
      <c r="F63" s="4"/>
      <c r="G63" s="4"/>
      <c r="H63" s="4"/>
      <c r="I63" s="4"/>
    </row>
    <row r="64" spans="1:21">
      <c r="A64" s="4"/>
      <c r="B64" s="4"/>
      <c r="C64" s="4"/>
      <c r="D64" s="4"/>
      <c r="E64" s="4"/>
      <c r="F64" s="4"/>
      <c r="G64" s="4"/>
      <c r="H64" s="4"/>
      <c r="I64" s="4"/>
    </row>
    <row r="65" spans="1:9">
      <c r="A65" s="4"/>
      <c r="B65" s="4"/>
      <c r="C65" s="4"/>
      <c r="D65" s="4"/>
      <c r="E65" s="4"/>
      <c r="F65" s="4"/>
      <c r="G65" s="4"/>
      <c r="H65" s="4"/>
      <c r="I65" s="4"/>
    </row>
    <row r="66" spans="1:9">
      <c r="A66" s="4"/>
      <c r="B66" s="4"/>
      <c r="C66" s="4"/>
      <c r="D66" s="4"/>
      <c r="E66" s="4"/>
      <c r="F66" s="4"/>
      <c r="G66" s="4"/>
      <c r="H66" s="4"/>
      <c r="I66" s="4"/>
    </row>
    <row r="67" spans="1:9">
      <c r="A67" s="4"/>
      <c r="B67" s="4"/>
      <c r="C67" s="4"/>
      <c r="D67" s="4"/>
      <c r="E67" s="4"/>
      <c r="F67" s="4"/>
      <c r="G67" s="4"/>
      <c r="H67" s="4"/>
      <c r="I67" s="4"/>
    </row>
    <row r="68" spans="1:9" ht="24.75" customHeight="1">
      <c r="A68" s="4"/>
      <c r="B68" s="4"/>
      <c r="C68" s="4"/>
      <c r="D68" s="4"/>
      <c r="E68" s="4"/>
      <c r="F68" s="4"/>
      <c r="G68" s="4"/>
      <c r="H68" s="4"/>
      <c r="I68" s="4"/>
    </row>
    <row r="69" spans="1:9">
      <c r="A69" s="4"/>
      <c r="B69" s="4"/>
      <c r="C69" s="4"/>
      <c r="D69" s="4"/>
      <c r="E69" s="4"/>
      <c r="F69" s="4"/>
      <c r="G69" s="4"/>
      <c r="H69" s="4"/>
      <c r="I69" s="4"/>
    </row>
    <row r="70" spans="1:9">
      <c r="A70" s="4"/>
      <c r="B70" s="4"/>
      <c r="C70" s="4"/>
      <c r="D70" s="4"/>
      <c r="E70" s="4"/>
      <c r="F70" s="4"/>
      <c r="G70" s="4"/>
      <c r="H70" s="4"/>
      <c r="I70" s="4"/>
    </row>
    <row r="71" spans="1:9">
      <c r="A71" s="4"/>
      <c r="B71" s="4"/>
      <c r="C71" s="4"/>
      <c r="D71" s="4"/>
      <c r="E71" s="4"/>
      <c r="F71" s="4"/>
      <c r="G71" s="4"/>
      <c r="H71" s="4"/>
      <c r="I71" s="4"/>
    </row>
    <row r="72" spans="1:9">
      <c r="A72" s="4"/>
      <c r="B72" s="4"/>
      <c r="C72" s="4"/>
      <c r="D72" s="4"/>
      <c r="E72" s="4"/>
      <c r="F72" s="4"/>
      <c r="G72" s="4"/>
      <c r="H72" s="4"/>
      <c r="I72" s="4"/>
    </row>
    <row r="73" spans="1:9" ht="17.45" customHeight="1">
      <c r="A73" s="4"/>
      <c r="B73" s="4"/>
      <c r="C73" s="4"/>
      <c r="D73" s="4"/>
      <c r="E73" s="4"/>
      <c r="F73" s="4"/>
      <c r="G73" s="4"/>
      <c r="H73" s="4"/>
      <c r="I73" s="4"/>
    </row>
    <row r="74" spans="1:9">
      <c r="A74" s="4"/>
      <c r="B74" s="4"/>
      <c r="C74" s="4"/>
      <c r="D74" s="4"/>
      <c r="E74" s="4"/>
      <c r="F74" s="4"/>
      <c r="G74" s="4"/>
      <c r="H74" s="4"/>
      <c r="I74" s="4"/>
    </row>
    <row r="75" spans="1:9" ht="19.5" customHeight="1">
      <c r="A75" s="4"/>
      <c r="B75" s="4"/>
      <c r="C75" s="4"/>
      <c r="D75" s="4"/>
      <c r="E75" s="4"/>
      <c r="F75" s="4"/>
      <c r="G75" s="4"/>
      <c r="H75" s="4"/>
      <c r="I75" s="4"/>
    </row>
    <row r="76" spans="1:9">
      <c r="A76" s="4"/>
      <c r="B76" s="4"/>
      <c r="C76" s="4"/>
      <c r="D76" s="4"/>
      <c r="E76" s="4"/>
      <c r="F76" s="4"/>
      <c r="G76" s="4"/>
      <c r="H76" s="4"/>
      <c r="I76" s="4"/>
    </row>
    <row r="77" spans="1:9">
      <c r="A77" s="4"/>
      <c r="B77" s="4"/>
      <c r="C77" s="4"/>
      <c r="D77" s="4"/>
      <c r="E77" s="4"/>
      <c r="F77" s="4"/>
      <c r="G77" s="4"/>
      <c r="H77" s="4"/>
      <c r="I77" s="4"/>
    </row>
    <row r="78" spans="1:9">
      <c r="A78" s="4"/>
      <c r="B78" s="4"/>
      <c r="C78" s="4"/>
      <c r="D78" s="4"/>
      <c r="E78" s="4"/>
      <c r="F78" s="4"/>
      <c r="G78" s="4"/>
      <c r="H78" s="4"/>
      <c r="I78" s="4"/>
    </row>
    <row r="79" spans="1:9">
      <c r="A79" s="4"/>
      <c r="B79" s="4"/>
      <c r="C79" s="4"/>
      <c r="D79" s="4"/>
      <c r="E79" s="4"/>
      <c r="F79" s="4"/>
      <c r="G79" s="4"/>
      <c r="H79" s="4"/>
      <c r="I79" s="4"/>
    </row>
    <row r="80" spans="1:9">
      <c r="A80" s="4"/>
      <c r="B80" s="4"/>
      <c r="C80" s="4"/>
      <c r="D80" s="4"/>
      <c r="E80" s="4"/>
      <c r="F80" s="4"/>
      <c r="G80" s="4"/>
      <c r="H80" s="4"/>
      <c r="I80" s="4"/>
    </row>
    <row r="81" spans="1:9">
      <c r="A81" s="4"/>
      <c r="B81" s="4"/>
      <c r="C81" s="4"/>
      <c r="D81" s="4"/>
      <c r="E81" s="4"/>
      <c r="F81" s="4"/>
      <c r="G81" s="4"/>
      <c r="H81" s="4"/>
      <c r="I81" s="4"/>
    </row>
    <row r="82" spans="1:9">
      <c r="A82" s="4"/>
      <c r="B82" s="4"/>
      <c r="C82" s="4"/>
      <c r="D82" s="4"/>
      <c r="E82" s="4"/>
      <c r="F82" s="4"/>
      <c r="G82" s="4"/>
      <c r="H82" s="4"/>
      <c r="I82" s="4"/>
    </row>
    <row r="83" spans="1:9">
      <c r="A83" s="4"/>
      <c r="B83" s="4"/>
      <c r="C83" s="4"/>
      <c r="D83" s="4"/>
      <c r="E83" s="4"/>
      <c r="F83" s="4"/>
      <c r="G83" s="4"/>
      <c r="H83" s="4"/>
      <c r="I83" s="4"/>
    </row>
    <row r="84" spans="1:9" ht="27" customHeight="1">
      <c r="A84" s="4"/>
      <c r="B84" s="4"/>
      <c r="C84" s="4"/>
      <c r="D84" s="4"/>
      <c r="E84" s="4"/>
      <c r="F84" s="4"/>
      <c r="G84" s="4"/>
      <c r="H84" s="4"/>
      <c r="I84" s="4"/>
    </row>
    <row r="85" spans="1:9" ht="32.25" customHeight="1">
      <c r="A85" s="4"/>
      <c r="B85" s="4"/>
      <c r="C85" s="4"/>
      <c r="D85" s="4"/>
      <c r="E85" s="4"/>
      <c r="F85" s="4"/>
      <c r="G85" s="4"/>
      <c r="H85" s="4"/>
      <c r="I85" s="4"/>
    </row>
    <row r="86" spans="1:9" ht="16.5" customHeight="1">
      <c r="A86" s="4"/>
      <c r="B86" s="4"/>
      <c r="C86" s="4"/>
      <c r="D86" s="4"/>
      <c r="E86" s="4"/>
      <c r="F86" s="4"/>
      <c r="G86" s="4"/>
      <c r="H86" s="4"/>
      <c r="I86" s="4"/>
    </row>
    <row r="87" spans="1:9">
      <c r="A87" s="4"/>
      <c r="B87" s="4"/>
      <c r="C87" s="4"/>
      <c r="D87" s="4"/>
      <c r="E87" s="4"/>
      <c r="F87" s="4"/>
      <c r="G87" s="4"/>
      <c r="H87" s="4"/>
      <c r="I87" s="4"/>
    </row>
    <row r="88" spans="1:9">
      <c r="A88" s="4"/>
      <c r="B88" s="4"/>
      <c r="C88" s="4"/>
      <c r="D88" s="4"/>
      <c r="E88" s="4"/>
      <c r="F88" s="4"/>
      <c r="G88" s="4"/>
      <c r="H88" s="4"/>
      <c r="I88" s="4"/>
    </row>
    <row r="89" spans="1:9">
      <c r="A89" s="4"/>
      <c r="B89" s="4"/>
      <c r="C89" s="4"/>
      <c r="D89" s="4"/>
      <c r="E89" s="4"/>
      <c r="F89" s="4"/>
      <c r="G89" s="4"/>
      <c r="H89" s="4"/>
      <c r="I89" s="4"/>
    </row>
    <row r="90" spans="1:9">
      <c r="A90" s="4"/>
      <c r="B90" s="4"/>
      <c r="C90" s="4"/>
      <c r="D90" s="4"/>
      <c r="E90" s="4"/>
      <c r="F90" s="4"/>
      <c r="G90" s="4"/>
      <c r="H90" s="4"/>
      <c r="I90" s="4"/>
    </row>
    <row r="91" spans="1:9">
      <c r="A91" s="4"/>
      <c r="B91" s="4"/>
      <c r="C91" s="4"/>
      <c r="D91" s="4"/>
      <c r="E91" s="4"/>
      <c r="F91" s="4"/>
      <c r="G91" s="4"/>
      <c r="H91" s="4"/>
      <c r="I91" s="4"/>
    </row>
    <row r="92" spans="1:9">
      <c r="A92" s="4"/>
      <c r="B92" s="4"/>
      <c r="C92" s="4"/>
      <c r="D92" s="4"/>
      <c r="E92" s="4"/>
      <c r="F92" s="4"/>
      <c r="G92" s="4"/>
      <c r="H92" s="4"/>
      <c r="I92" s="4"/>
    </row>
    <row r="93" spans="1:9" ht="29.25" customHeight="1">
      <c r="A93" s="4"/>
      <c r="B93" s="4"/>
      <c r="C93" s="4"/>
      <c r="D93" s="4"/>
      <c r="E93" s="4"/>
      <c r="F93" s="4"/>
      <c r="G93" s="4"/>
      <c r="H93" s="4"/>
      <c r="I93" s="4"/>
    </row>
    <row r="94" spans="1:9">
      <c r="A94" s="4"/>
      <c r="B94" s="4"/>
      <c r="C94" s="4"/>
      <c r="D94" s="4"/>
      <c r="E94" s="4"/>
      <c r="F94" s="4"/>
      <c r="G94" s="4"/>
      <c r="H94" s="4"/>
      <c r="I94" s="4"/>
    </row>
    <row r="95" spans="1:9">
      <c r="A95" s="4"/>
      <c r="B95" s="4"/>
      <c r="C95" s="4"/>
      <c r="D95" s="4"/>
      <c r="E95" s="4"/>
      <c r="F95" s="4"/>
      <c r="G95" s="4"/>
      <c r="H95" s="4"/>
      <c r="I95" s="4"/>
    </row>
    <row r="96" spans="1:9">
      <c r="A96" s="4"/>
      <c r="B96" s="4"/>
      <c r="C96" s="4"/>
      <c r="D96" s="4"/>
      <c r="E96" s="4"/>
      <c r="F96" s="4"/>
      <c r="G96" s="4"/>
      <c r="H96" s="4"/>
      <c r="I96" s="4"/>
    </row>
    <row r="97" spans="1:9">
      <c r="A97" s="4"/>
      <c r="B97" s="4"/>
      <c r="C97" s="4"/>
      <c r="D97" s="4"/>
      <c r="E97" s="4"/>
      <c r="F97" s="4"/>
      <c r="G97" s="4"/>
      <c r="H97" s="4"/>
      <c r="I97" s="4"/>
    </row>
    <row r="98" spans="1:9">
      <c r="A98" s="4"/>
      <c r="B98" s="4"/>
      <c r="C98" s="4"/>
      <c r="D98" s="4"/>
      <c r="E98" s="4"/>
      <c r="F98" s="4"/>
      <c r="G98" s="4"/>
      <c r="H98" s="4"/>
      <c r="I98" s="4"/>
    </row>
    <row r="99" spans="1:9">
      <c r="A99" s="4"/>
      <c r="B99" s="4"/>
      <c r="C99" s="4"/>
      <c r="D99" s="4"/>
      <c r="E99" s="4"/>
      <c r="F99" s="4"/>
      <c r="G99" s="4"/>
      <c r="H99" s="4"/>
      <c r="I99" s="4"/>
    </row>
    <row r="100" spans="1:9" ht="26.45" customHeight="1">
      <c r="A100" s="4"/>
      <c r="B100" s="4"/>
      <c r="C100" s="4"/>
      <c r="D100" s="4"/>
      <c r="E100" s="4"/>
      <c r="F100" s="4"/>
      <c r="G100" s="4"/>
      <c r="H100" s="4"/>
      <c r="I100" s="4"/>
    </row>
    <row r="101" spans="1:9">
      <c r="A101" s="4"/>
      <c r="B101" s="4"/>
      <c r="C101" s="4"/>
      <c r="D101" s="4"/>
      <c r="E101" s="4"/>
      <c r="F101" s="4"/>
      <c r="G101" s="4"/>
      <c r="H101" s="4"/>
      <c r="I101" s="4"/>
    </row>
    <row r="102" spans="1:9">
      <c r="A102" s="4"/>
      <c r="B102" s="4"/>
      <c r="C102" s="4"/>
      <c r="D102" s="4"/>
      <c r="E102" s="4"/>
      <c r="F102" s="4"/>
      <c r="G102" s="4"/>
      <c r="H102" s="4"/>
      <c r="I102" s="4"/>
    </row>
    <row r="103" spans="1:9">
      <c r="A103" s="4"/>
      <c r="B103" s="4"/>
      <c r="C103" s="4"/>
      <c r="D103" s="4"/>
      <c r="E103" s="4"/>
      <c r="F103" s="4"/>
      <c r="G103" s="4"/>
      <c r="H103" s="4"/>
      <c r="I103" s="4"/>
    </row>
    <row r="104" spans="1:9">
      <c r="A104" s="4"/>
      <c r="B104" s="4"/>
      <c r="C104" s="4"/>
      <c r="D104" s="4"/>
      <c r="E104" s="4"/>
      <c r="F104" s="4"/>
      <c r="G104" s="4"/>
      <c r="H104" s="4"/>
      <c r="I104" s="4"/>
    </row>
    <row r="105" spans="1:9">
      <c r="A105" s="4"/>
      <c r="B105" s="4"/>
      <c r="C105" s="4"/>
      <c r="D105" s="4"/>
      <c r="E105" s="4"/>
      <c r="F105" s="4"/>
      <c r="G105" s="4"/>
      <c r="H105" s="4"/>
      <c r="I105" s="4"/>
    </row>
    <row r="106" spans="1:9">
      <c r="A106" s="4"/>
      <c r="B106" s="4"/>
      <c r="C106" s="4"/>
      <c r="D106" s="4"/>
      <c r="E106" s="4"/>
      <c r="F106" s="4"/>
      <c r="G106" s="4"/>
      <c r="H106" s="4"/>
      <c r="I106" s="4"/>
    </row>
    <row r="107" spans="1:9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22.7" customHeight="1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27" customHeight="1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39.200000000000003" customHeight="1">
      <c r="A110" s="4"/>
      <c r="B110" s="4"/>
      <c r="C110" s="4"/>
      <c r="D110" s="4"/>
      <c r="E110" s="4"/>
      <c r="F110" s="4"/>
      <c r="G110" s="4"/>
      <c r="H110" s="4"/>
      <c r="I110" s="4"/>
    </row>
    <row r="111" spans="1:9">
      <c r="A111" s="4"/>
      <c r="B111" s="4"/>
      <c r="C111" s="4"/>
      <c r="D111" s="4"/>
      <c r="E111" s="4"/>
      <c r="F111" s="4"/>
      <c r="G111" s="4"/>
      <c r="H111" s="4"/>
      <c r="I111" s="4"/>
    </row>
    <row r="112" spans="1:9">
      <c r="A112" s="4"/>
      <c r="B112" s="4"/>
      <c r="C112" s="4"/>
      <c r="D112" s="4"/>
      <c r="E112" s="4"/>
      <c r="F112" s="4"/>
      <c r="G112" s="4"/>
      <c r="H112" s="4"/>
      <c r="I112" s="4"/>
    </row>
    <row r="113" spans="1:9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31.7" customHeight="1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5.75" customHeight="1">
      <c r="A115" s="4"/>
      <c r="B115" s="4"/>
      <c r="C115" s="4"/>
      <c r="D115" s="4"/>
      <c r="E115" s="4"/>
      <c r="F115" s="4"/>
      <c r="G115" s="4"/>
      <c r="H115" s="4"/>
      <c r="I115" s="4"/>
    </row>
    <row r="116" spans="1:9">
      <c r="A116" s="4"/>
      <c r="B116" s="4"/>
      <c r="C116" s="4"/>
      <c r="D116" s="4"/>
      <c r="E116" s="4"/>
      <c r="F116" s="4"/>
      <c r="G116" s="4"/>
      <c r="H116" s="4"/>
      <c r="I116" s="4"/>
    </row>
    <row r="117" spans="1:9">
      <c r="A117" s="4"/>
      <c r="B117" s="4"/>
      <c r="C117" s="4"/>
      <c r="D117" s="4"/>
      <c r="E117" s="4"/>
      <c r="F117" s="4"/>
      <c r="G117" s="4"/>
      <c r="H117" s="4"/>
      <c r="I117" s="4"/>
    </row>
    <row r="118" spans="1:9">
      <c r="A118" s="4"/>
      <c r="B118" s="4"/>
      <c r="C118" s="4"/>
      <c r="D118" s="4"/>
      <c r="E118" s="4"/>
      <c r="F118" s="4"/>
      <c r="G118" s="4"/>
      <c r="H118" s="4"/>
      <c r="I118" s="4"/>
    </row>
    <row r="119" spans="1:9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27.75" customHeight="1">
      <c r="A120" s="4"/>
      <c r="B120" s="4"/>
      <c r="C120" s="4"/>
      <c r="D120" s="4"/>
      <c r="E120" s="4"/>
      <c r="F120" s="4"/>
      <c r="G120" s="4"/>
      <c r="H120" s="4"/>
      <c r="I120" s="4"/>
    </row>
    <row r="121" spans="1:9">
      <c r="A121" s="4"/>
      <c r="B121" s="4"/>
      <c r="C121" s="4"/>
      <c r="D121" s="4"/>
      <c r="E121" s="4"/>
      <c r="F121" s="4"/>
      <c r="G121" s="4"/>
      <c r="H121" s="4"/>
      <c r="I121" s="4"/>
    </row>
    <row r="122" spans="1:9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45" customHeight="1">
      <c r="A123" s="4"/>
      <c r="B123" s="4"/>
      <c r="C123" s="4"/>
      <c r="D123" s="4"/>
      <c r="E123" s="4"/>
      <c r="F123" s="4"/>
      <c r="G123" s="4"/>
      <c r="H123" s="4"/>
      <c r="I123" s="4"/>
    </row>
    <row r="124" spans="1:9">
      <c r="A124" s="4"/>
      <c r="B124" s="4"/>
      <c r="C124" s="4"/>
      <c r="D124" s="4"/>
      <c r="E124" s="4"/>
      <c r="F124" s="4"/>
      <c r="G124" s="4"/>
      <c r="H124" s="4"/>
      <c r="I124" s="4"/>
    </row>
    <row r="125" spans="1:9">
      <c r="A125" s="4"/>
      <c r="B125" s="4"/>
      <c r="C125" s="4"/>
      <c r="D125" s="4"/>
      <c r="E125" s="4"/>
      <c r="F125" s="4"/>
      <c r="G125" s="4"/>
      <c r="H125" s="4"/>
      <c r="I125" s="4"/>
    </row>
    <row r="126" spans="1:9">
      <c r="A126" s="4"/>
      <c r="B126" s="4"/>
      <c r="C126" s="4"/>
      <c r="D126" s="4"/>
      <c r="E126" s="4"/>
      <c r="F126" s="4"/>
      <c r="G126" s="4"/>
      <c r="H126" s="4"/>
      <c r="I126" s="4"/>
    </row>
    <row r="127" spans="1:9">
      <c r="A127" s="4"/>
      <c r="B127" s="4"/>
      <c r="C127" s="4"/>
      <c r="D127" s="4"/>
      <c r="E127" s="4"/>
      <c r="F127" s="4"/>
      <c r="G127" s="4"/>
      <c r="H127" s="4"/>
      <c r="I127" s="4"/>
    </row>
    <row r="128" spans="1:9">
      <c r="A128" s="4"/>
      <c r="B128" s="4"/>
      <c r="C128" s="4"/>
      <c r="D128" s="4"/>
      <c r="E128" s="4"/>
      <c r="F128" s="4"/>
      <c r="G128" s="4"/>
      <c r="H128" s="4"/>
      <c r="I128" s="4"/>
    </row>
    <row r="129" spans="1:9">
      <c r="A129" s="4"/>
      <c r="B129" s="4"/>
      <c r="C129" s="4"/>
      <c r="D129" s="4"/>
      <c r="E129" s="4"/>
      <c r="F129" s="4"/>
      <c r="G129" s="4"/>
      <c r="H129" s="4"/>
      <c r="I129" s="4"/>
    </row>
    <row r="130" spans="1:9">
      <c r="A130" s="4"/>
      <c r="B130" s="4"/>
      <c r="C130" s="4"/>
      <c r="D130" s="4"/>
      <c r="E130" s="4"/>
      <c r="F130" s="4"/>
      <c r="G130" s="4"/>
      <c r="H130" s="4"/>
      <c r="I130" s="4"/>
    </row>
    <row r="131" spans="1:9">
      <c r="A131" s="4"/>
      <c r="B131" s="4"/>
      <c r="C131" s="4"/>
      <c r="D131" s="4"/>
      <c r="E131" s="4"/>
      <c r="F131" s="4"/>
      <c r="G131" s="4"/>
      <c r="H131" s="4"/>
      <c r="I131" s="4"/>
    </row>
    <row r="132" spans="1:9">
      <c r="A132" s="4"/>
      <c r="B132" s="4"/>
      <c r="C132" s="4"/>
      <c r="D132" s="4"/>
      <c r="E132" s="4"/>
      <c r="F132" s="4"/>
      <c r="G132" s="4"/>
      <c r="H132" s="4"/>
      <c r="I132" s="4"/>
    </row>
    <row r="133" spans="1:9">
      <c r="A133" s="4"/>
      <c r="B133" s="4"/>
      <c r="C133" s="4"/>
      <c r="D133" s="4"/>
      <c r="E133" s="4"/>
      <c r="F133" s="4"/>
      <c r="G133" s="4"/>
      <c r="H133" s="4"/>
      <c r="I133" s="4"/>
    </row>
    <row r="134" spans="1:9">
      <c r="A134" s="4"/>
      <c r="B134" s="4"/>
      <c r="C134" s="4"/>
      <c r="D134" s="4"/>
      <c r="E134" s="4"/>
      <c r="F134" s="4"/>
      <c r="G134" s="4"/>
      <c r="H134" s="4"/>
      <c r="I134" s="4"/>
    </row>
    <row r="135" spans="1:9">
      <c r="A135" s="4"/>
      <c r="B135" s="4"/>
      <c r="C135" s="4"/>
      <c r="D135" s="4"/>
      <c r="E135" s="4"/>
      <c r="F135" s="4"/>
      <c r="G135" s="4"/>
      <c r="H135" s="4"/>
      <c r="I135" s="4"/>
    </row>
    <row r="136" spans="1:9">
      <c r="A136" s="4"/>
      <c r="B136" s="4"/>
      <c r="C136" s="4"/>
      <c r="D136" s="4"/>
      <c r="E136" s="4"/>
      <c r="F136" s="4"/>
      <c r="G136" s="4"/>
      <c r="H136" s="4"/>
      <c r="I136" s="4"/>
    </row>
    <row r="137" spans="1:9">
      <c r="A137" s="4"/>
      <c r="B137" s="4"/>
      <c r="C137" s="4"/>
      <c r="D137" s="4"/>
      <c r="E137" s="4"/>
      <c r="F137" s="4"/>
      <c r="G137" s="4"/>
      <c r="H137" s="4"/>
      <c r="I137" s="4"/>
    </row>
    <row r="138" spans="1:9">
      <c r="A138" s="4"/>
      <c r="B138" s="4"/>
      <c r="C138" s="4"/>
      <c r="D138" s="4"/>
      <c r="E138" s="4"/>
      <c r="F138" s="4"/>
      <c r="G138" s="4"/>
      <c r="H138" s="4"/>
      <c r="I138" s="4"/>
    </row>
    <row r="139" spans="1:9">
      <c r="A139" s="4"/>
      <c r="B139" s="4"/>
      <c r="C139" s="4"/>
      <c r="D139" s="4"/>
      <c r="E139" s="4"/>
      <c r="F139" s="4"/>
      <c r="G139" s="4"/>
      <c r="H139" s="4"/>
      <c r="I139" s="4"/>
    </row>
    <row r="140" spans="1:9">
      <c r="A140" s="4"/>
      <c r="B140" s="4"/>
      <c r="C140" s="4"/>
      <c r="D140" s="4"/>
      <c r="E140" s="4"/>
      <c r="F140" s="4"/>
      <c r="G140" s="4"/>
      <c r="H140" s="4"/>
      <c r="I140" s="4"/>
    </row>
    <row r="141" spans="1:9">
      <c r="A141" s="4"/>
      <c r="B141" s="4"/>
      <c r="C141" s="4"/>
      <c r="D141" s="4"/>
      <c r="E141" s="4"/>
      <c r="F141" s="4"/>
      <c r="G141" s="4"/>
      <c r="H141" s="4"/>
      <c r="I141" s="4"/>
    </row>
    <row r="142" spans="1:9">
      <c r="A142" s="4"/>
      <c r="B142" s="4"/>
      <c r="C142" s="4"/>
      <c r="D142" s="4"/>
      <c r="E142" s="4"/>
      <c r="F142" s="4"/>
      <c r="G142" s="4"/>
      <c r="H142" s="4"/>
      <c r="I142" s="4"/>
    </row>
    <row r="143" spans="1:9">
      <c r="A143" s="4"/>
      <c r="B143" s="4"/>
      <c r="C143" s="4"/>
      <c r="D143" s="4"/>
      <c r="E143" s="4"/>
      <c r="F143" s="4"/>
      <c r="G143" s="4"/>
      <c r="H143" s="4"/>
      <c r="I143" s="4"/>
    </row>
    <row r="144" spans="1:9">
      <c r="A144" s="4"/>
      <c r="B144" s="4"/>
      <c r="C144" s="4"/>
      <c r="D144" s="4"/>
      <c r="E144" s="4"/>
      <c r="F144" s="4"/>
      <c r="G144" s="4"/>
      <c r="H144" s="4"/>
      <c r="I144" s="4"/>
    </row>
    <row r="145" spans="1:9">
      <c r="A145" s="4"/>
      <c r="B145" s="4"/>
      <c r="C145" s="4"/>
      <c r="D145" s="4"/>
      <c r="E145" s="4"/>
      <c r="F145" s="4"/>
      <c r="G145" s="4"/>
      <c r="H145" s="4"/>
      <c r="I145" s="4"/>
    </row>
    <row r="146" spans="1:9">
      <c r="A146" s="4"/>
      <c r="B146" s="4"/>
      <c r="C146" s="4"/>
      <c r="D146" s="4"/>
      <c r="E146" s="4"/>
      <c r="F146" s="4"/>
      <c r="G146" s="4"/>
      <c r="H146" s="4"/>
      <c r="I146" s="4"/>
    </row>
    <row r="147" spans="1:9">
      <c r="A147" s="4"/>
      <c r="B147" s="4"/>
      <c r="C147" s="4"/>
      <c r="D147" s="4"/>
      <c r="E147" s="4"/>
      <c r="F147" s="4"/>
      <c r="G147" s="4"/>
      <c r="H147" s="4"/>
      <c r="I147" s="4"/>
    </row>
    <row r="148" spans="1:9">
      <c r="A148" s="4"/>
      <c r="B148" s="4"/>
      <c r="C148" s="4"/>
      <c r="D148" s="4"/>
      <c r="E148" s="4"/>
      <c r="F148" s="4"/>
      <c r="G148" s="4"/>
      <c r="H148" s="4"/>
      <c r="I148" s="4"/>
    </row>
    <row r="149" spans="1:9">
      <c r="A149" s="4"/>
      <c r="B149" s="4"/>
      <c r="C149" s="4"/>
      <c r="D149" s="4"/>
      <c r="E149" s="4"/>
      <c r="F149" s="4"/>
      <c r="G149" s="4"/>
      <c r="H149" s="4"/>
      <c r="I149" s="4"/>
    </row>
    <row r="150" spans="1:9">
      <c r="A150" s="4"/>
      <c r="B150" s="4"/>
      <c r="C150" s="4"/>
      <c r="D150" s="4"/>
      <c r="E150" s="4"/>
      <c r="F150" s="4"/>
      <c r="G150" s="4"/>
      <c r="H150" s="4"/>
      <c r="I150" s="4"/>
    </row>
    <row r="151" spans="1:9">
      <c r="A151" s="4"/>
      <c r="B151" s="4"/>
      <c r="C151" s="4"/>
      <c r="D151" s="4"/>
      <c r="E151" s="4"/>
      <c r="F151" s="4"/>
      <c r="G151" s="4"/>
      <c r="H151" s="4"/>
      <c r="I151" s="4"/>
    </row>
    <row r="152" spans="1:9">
      <c r="A152" s="4"/>
      <c r="B152" s="4"/>
      <c r="C152" s="4"/>
      <c r="D152" s="4"/>
      <c r="E152" s="4"/>
      <c r="F152" s="4"/>
      <c r="G152" s="4"/>
      <c r="H152" s="4"/>
      <c r="I152" s="4"/>
    </row>
    <row r="153" spans="1:9">
      <c r="A153" s="4"/>
      <c r="B153" s="4"/>
      <c r="C153" s="4"/>
      <c r="D153" s="4"/>
      <c r="E153" s="4"/>
      <c r="F153" s="4"/>
      <c r="G153" s="4"/>
      <c r="H153" s="4"/>
      <c r="I153" s="4"/>
    </row>
    <row r="154" spans="1:9">
      <c r="A154" s="4"/>
      <c r="B154" s="4"/>
      <c r="C154" s="4"/>
      <c r="D154" s="4"/>
      <c r="E154" s="4"/>
      <c r="F154" s="4"/>
      <c r="G154" s="4"/>
      <c r="H154" s="4"/>
      <c r="I154" s="4"/>
    </row>
    <row r="155" spans="1:9">
      <c r="A155" s="4"/>
      <c r="B155" s="4"/>
      <c r="C155" s="4"/>
      <c r="D155" s="4"/>
      <c r="E155" s="4"/>
      <c r="F155" s="4"/>
      <c r="G155" s="4"/>
      <c r="H155" s="4"/>
      <c r="I155" s="4"/>
    </row>
    <row r="156" spans="1:9">
      <c r="A156" s="4"/>
      <c r="B156" s="4"/>
      <c r="C156" s="4"/>
      <c r="D156" s="4"/>
      <c r="E156" s="4"/>
      <c r="F156" s="4"/>
      <c r="G156" s="4"/>
      <c r="H156" s="4"/>
      <c r="I156" s="4"/>
    </row>
    <row r="157" spans="1:9">
      <c r="A157" s="4"/>
      <c r="B157" s="4"/>
      <c r="C157" s="4"/>
      <c r="D157" s="4"/>
      <c r="E157" s="4"/>
      <c r="F157" s="4"/>
      <c r="G157" s="4"/>
      <c r="H157" s="4"/>
      <c r="I157" s="4"/>
    </row>
    <row r="158" spans="1:9">
      <c r="A158" s="4"/>
      <c r="B158" s="4"/>
      <c r="C158" s="4"/>
      <c r="D158" s="4"/>
      <c r="E158" s="4"/>
      <c r="F158" s="4"/>
      <c r="G158" s="4"/>
      <c r="H158" s="4"/>
      <c r="I158" s="4"/>
    </row>
    <row r="159" spans="1:9">
      <c r="A159" s="4"/>
      <c r="B159" s="4"/>
      <c r="C159" s="4"/>
      <c r="D159" s="4"/>
      <c r="E159" s="4"/>
      <c r="F159" s="4"/>
      <c r="G159" s="4"/>
      <c r="H159" s="4"/>
      <c r="I159" s="4"/>
    </row>
    <row r="160" spans="1:9">
      <c r="A160" s="4"/>
      <c r="B160" s="4"/>
      <c r="C160" s="4"/>
      <c r="D160" s="4"/>
      <c r="E160" s="4"/>
      <c r="F160" s="4"/>
      <c r="G160" s="4"/>
      <c r="H160" s="4"/>
      <c r="I160" s="4"/>
    </row>
    <row r="161" spans="1:9">
      <c r="A161" s="4"/>
      <c r="B161" s="4"/>
      <c r="C161" s="4"/>
      <c r="D161" s="4"/>
      <c r="E161" s="4"/>
      <c r="F161" s="4"/>
      <c r="G161" s="4"/>
      <c r="H161" s="4"/>
      <c r="I161" s="4"/>
    </row>
    <row r="162" spans="1:9">
      <c r="A162" s="4"/>
      <c r="B162" s="4"/>
      <c r="C162" s="4"/>
      <c r="D162" s="4"/>
      <c r="E162" s="4"/>
      <c r="F162" s="4"/>
      <c r="G162" s="4"/>
      <c r="H162" s="4"/>
      <c r="I162" s="4"/>
    </row>
    <row r="163" spans="1:9">
      <c r="A163" s="4"/>
      <c r="B163" s="4"/>
      <c r="C163" s="4"/>
      <c r="D163" s="4"/>
      <c r="E163" s="4"/>
      <c r="F163" s="4"/>
      <c r="G163" s="4"/>
      <c r="H163" s="4"/>
      <c r="I163" s="4"/>
    </row>
    <row r="164" spans="1:9">
      <c r="A164" s="4"/>
      <c r="B164" s="4"/>
      <c r="C164" s="4"/>
      <c r="D164" s="4"/>
      <c r="E164" s="4"/>
      <c r="F164" s="4"/>
      <c r="G164" s="4"/>
      <c r="H164" s="4"/>
      <c r="I164" s="4"/>
    </row>
    <row r="165" spans="1:9">
      <c r="A165" s="4"/>
      <c r="B165" s="4"/>
      <c r="C165" s="4"/>
      <c r="D165" s="4"/>
      <c r="E165" s="4"/>
      <c r="F165" s="4"/>
      <c r="G165" s="4"/>
      <c r="H165" s="4"/>
      <c r="I165" s="4"/>
    </row>
    <row r="166" spans="1:9">
      <c r="A166" s="4"/>
      <c r="B166" s="4"/>
      <c r="C166" s="4"/>
      <c r="D166" s="4"/>
      <c r="E166" s="4"/>
      <c r="F166" s="4"/>
      <c r="G166" s="4"/>
      <c r="H166" s="4"/>
      <c r="I166" s="4"/>
    </row>
    <row r="167" spans="1:9">
      <c r="A167" s="4"/>
      <c r="B167" s="4"/>
      <c r="C167" s="4"/>
      <c r="D167" s="4"/>
      <c r="E167" s="4"/>
      <c r="F167" s="4"/>
      <c r="G167" s="4"/>
      <c r="H167" s="4"/>
      <c r="I167" s="4"/>
    </row>
    <row r="168" spans="1:9">
      <c r="A168" s="4"/>
      <c r="B168" s="4"/>
      <c r="C168" s="4"/>
      <c r="D168" s="4"/>
      <c r="E168" s="4"/>
      <c r="F168" s="4"/>
      <c r="G168" s="4"/>
      <c r="H168" s="4"/>
      <c r="I168" s="4"/>
    </row>
    <row r="169" spans="1:9">
      <c r="A169" s="4"/>
      <c r="B169" s="4"/>
      <c r="C169" s="4"/>
      <c r="D169" s="4"/>
      <c r="E169" s="4"/>
      <c r="F169" s="4"/>
      <c r="G169" s="4"/>
      <c r="H169" s="4"/>
      <c r="I169" s="4"/>
    </row>
    <row r="170" spans="1:9">
      <c r="A170" s="4"/>
      <c r="B170" s="4"/>
      <c r="C170" s="4"/>
      <c r="D170" s="4"/>
      <c r="E170" s="4"/>
      <c r="F170" s="4"/>
      <c r="G170" s="4"/>
      <c r="H170" s="4"/>
      <c r="I170" s="4"/>
    </row>
    <row r="171" spans="1:9">
      <c r="A171" s="4"/>
      <c r="B171" s="4"/>
      <c r="C171" s="4"/>
      <c r="D171" s="4"/>
      <c r="E171" s="4"/>
      <c r="F171" s="4"/>
      <c r="G171" s="4"/>
      <c r="H171" s="4"/>
      <c r="I171" s="4"/>
    </row>
    <row r="172" spans="1:9">
      <c r="A172" s="4"/>
      <c r="B172" s="4"/>
      <c r="C172" s="4"/>
      <c r="D172" s="4"/>
      <c r="E172" s="4"/>
      <c r="F172" s="4"/>
      <c r="G172" s="4"/>
      <c r="H172" s="4"/>
      <c r="I172" s="4"/>
    </row>
    <row r="173" spans="1:9">
      <c r="A173" s="4"/>
      <c r="B173" s="4"/>
      <c r="C173" s="4"/>
      <c r="D173" s="4"/>
      <c r="E173" s="4"/>
      <c r="F173" s="4"/>
      <c r="G173" s="4"/>
      <c r="H173" s="4"/>
      <c r="I173" s="4"/>
    </row>
    <row r="174" spans="1:9">
      <c r="A174" s="4"/>
      <c r="B174" s="4"/>
      <c r="C174" s="4"/>
      <c r="D174" s="4"/>
      <c r="E174" s="4"/>
      <c r="F174" s="4"/>
      <c r="G174" s="4"/>
      <c r="H174" s="4"/>
      <c r="I174" s="4"/>
    </row>
    <row r="175" spans="1:9">
      <c r="A175" s="4"/>
      <c r="B175" s="4"/>
      <c r="C175" s="4"/>
      <c r="D175" s="4"/>
      <c r="E175" s="4"/>
      <c r="F175" s="4"/>
      <c r="G175" s="4"/>
      <c r="H175" s="4"/>
      <c r="I175" s="4"/>
    </row>
    <row r="176" spans="1:9">
      <c r="A176" s="4"/>
      <c r="B176" s="4"/>
      <c r="C176" s="4"/>
      <c r="D176" s="4"/>
      <c r="E176" s="4"/>
      <c r="F176" s="4"/>
      <c r="G176" s="4"/>
      <c r="H176" s="4"/>
      <c r="I176" s="4"/>
    </row>
    <row r="177" spans="1:9">
      <c r="A177" s="4"/>
      <c r="B177" s="4"/>
      <c r="C177" s="4"/>
      <c r="D177" s="4"/>
      <c r="E177" s="4"/>
      <c r="F177" s="4"/>
      <c r="G177" s="4"/>
      <c r="H177" s="4"/>
      <c r="I177" s="4"/>
    </row>
    <row r="178" spans="1:9">
      <c r="A178" s="4"/>
      <c r="B178" s="4"/>
      <c r="C178" s="4"/>
      <c r="D178" s="4"/>
      <c r="E178" s="4"/>
      <c r="F178" s="4"/>
      <c r="G178" s="4"/>
      <c r="H178" s="4"/>
      <c r="I178" s="4"/>
    </row>
    <row r="179" spans="1:9">
      <c r="A179" s="4"/>
      <c r="B179" s="4"/>
      <c r="C179" s="4"/>
      <c r="D179" s="4"/>
      <c r="E179" s="4"/>
      <c r="F179" s="4"/>
      <c r="G179" s="4"/>
      <c r="H179" s="4"/>
      <c r="I179" s="4"/>
    </row>
    <row r="180" spans="1:9">
      <c r="A180" s="4"/>
      <c r="B180" s="4"/>
      <c r="C180" s="4"/>
      <c r="D180" s="4"/>
      <c r="E180" s="4"/>
      <c r="F180" s="4"/>
      <c r="G180" s="4"/>
      <c r="H180" s="4"/>
      <c r="I180" s="4"/>
    </row>
    <row r="181" spans="1:9">
      <c r="A181" s="4"/>
      <c r="B181" s="4"/>
      <c r="C181" s="4"/>
      <c r="D181" s="4"/>
      <c r="E181" s="4"/>
      <c r="F181" s="4"/>
      <c r="G181" s="4"/>
      <c r="H181" s="4"/>
      <c r="I181" s="4"/>
    </row>
    <row r="182" spans="1:9">
      <c r="A182" s="4"/>
      <c r="B182" s="4"/>
      <c r="C182" s="4"/>
      <c r="D182" s="4"/>
      <c r="E182" s="4"/>
      <c r="F182" s="4"/>
      <c r="G182" s="4"/>
      <c r="H182" s="4"/>
      <c r="I182" s="4"/>
    </row>
    <row r="183" spans="1:9">
      <c r="A183" s="4"/>
      <c r="B183" s="4"/>
      <c r="C183" s="4"/>
      <c r="D183" s="4"/>
      <c r="E183" s="4"/>
      <c r="F183" s="4"/>
      <c r="G183" s="4"/>
      <c r="H183" s="4"/>
      <c r="I183" s="4"/>
    </row>
    <row r="184" spans="1:9">
      <c r="A184" s="4"/>
      <c r="B184" s="4"/>
      <c r="C184" s="4"/>
      <c r="D184" s="4"/>
      <c r="E184" s="4"/>
      <c r="F184" s="4"/>
      <c r="G184" s="4"/>
      <c r="H184" s="4"/>
      <c r="I184" s="4"/>
    </row>
    <row r="185" spans="1:9">
      <c r="A185" s="4"/>
      <c r="B185" s="4"/>
      <c r="C185" s="4"/>
      <c r="D185" s="4"/>
      <c r="E185" s="4"/>
      <c r="F185" s="4"/>
      <c r="G185" s="4"/>
      <c r="H185" s="4"/>
      <c r="I185" s="4"/>
    </row>
    <row r="186" spans="1:9">
      <c r="A186" s="4"/>
      <c r="B186" s="4"/>
      <c r="C186" s="4"/>
      <c r="D186" s="4"/>
      <c r="E186" s="4"/>
      <c r="F186" s="4"/>
      <c r="G186" s="4"/>
      <c r="H186" s="4"/>
      <c r="I186" s="4"/>
    </row>
    <row r="187" spans="1:9">
      <c r="A187" s="4"/>
      <c r="B187" s="4"/>
      <c r="C187" s="4"/>
      <c r="D187" s="4"/>
      <c r="E187" s="4"/>
      <c r="F187" s="4"/>
      <c r="G187" s="4"/>
      <c r="H187" s="4"/>
      <c r="I187" s="4"/>
    </row>
    <row r="188" spans="1:9">
      <c r="A188" s="4"/>
      <c r="B188" s="4"/>
      <c r="C188" s="4"/>
      <c r="D188" s="4"/>
      <c r="E188" s="4"/>
      <c r="F188" s="4"/>
      <c r="G188" s="4"/>
      <c r="H188" s="4"/>
      <c r="I188" s="4"/>
    </row>
    <row r="189" spans="1:9">
      <c r="A189" s="4"/>
      <c r="B189" s="4"/>
      <c r="C189" s="4"/>
      <c r="D189" s="4"/>
      <c r="E189" s="4"/>
      <c r="F189" s="4"/>
      <c r="G189" s="4"/>
      <c r="H189" s="4"/>
      <c r="I189" s="4"/>
    </row>
    <row r="190" spans="1:9">
      <c r="A190" s="4"/>
      <c r="B190" s="4"/>
      <c r="C190" s="4"/>
      <c r="D190" s="4"/>
      <c r="E190" s="4"/>
      <c r="F190" s="4"/>
      <c r="G190" s="4"/>
      <c r="H190" s="4"/>
      <c r="I190" s="4"/>
    </row>
    <row r="191" spans="1:9">
      <c r="A191" s="4"/>
      <c r="B191" s="4"/>
      <c r="C191" s="4"/>
      <c r="D191" s="4"/>
      <c r="E191" s="4"/>
      <c r="F191" s="4"/>
      <c r="G191" s="4"/>
      <c r="H191" s="4"/>
      <c r="I191" s="4"/>
    </row>
    <row r="192" spans="1:9">
      <c r="A192" s="4"/>
      <c r="B192" s="4"/>
      <c r="C192" s="4"/>
      <c r="D192" s="4"/>
      <c r="E192" s="4"/>
      <c r="F192" s="4"/>
      <c r="G192" s="4"/>
      <c r="H192" s="4"/>
      <c r="I192" s="4"/>
    </row>
    <row r="193" spans="1:9">
      <c r="A193" s="4"/>
      <c r="B193" s="4"/>
      <c r="C193" s="4"/>
      <c r="D193" s="4"/>
      <c r="E193" s="4"/>
      <c r="F193" s="4"/>
      <c r="G193" s="4"/>
      <c r="H193" s="4"/>
      <c r="I193" s="4"/>
    </row>
    <row r="194" spans="1:9">
      <c r="A194" s="4"/>
      <c r="B194" s="4"/>
      <c r="C194" s="4"/>
      <c r="D194" s="4"/>
      <c r="E194" s="4"/>
      <c r="F194" s="4"/>
      <c r="G194" s="4"/>
      <c r="H194" s="4"/>
      <c r="I194" s="4"/>
    </row>
    <row r="195" spans="1:9">
      <c r="A195" s="4"/>
      <c r="B195" s="4"/>
      <c r="C195" s="4"/>
      <c r="D195" s="4"/>
      <c r="E195" s="4"/>
      <c r="F195" s="4"/>
      <c r="G195" s="4"/>
      <c r="H195" s="4"/>
      <c r="I195" s="4"/>
    </row>
    <row r="196" spans="1:9">
      <c r="A196" s="4"/>
      <c r="B196" s="4"/>
      <c r="C196" s="4"/>
      <c r="D196" s="4"/>
      <c r="E196" s="4"/>
      <c r="F196" s="4"/>
      <c r="G196" s="4"/>
      <c r="H196" s="4"/>
      <c r="I196" s="4"/>
    </row>
    <row r="197" spans="1:9">
      <c r="A197" s="4"/>
      <c r="B197" s="4"/>
      <c r="C197" s="4"/>
      <c r="D197" s="4"/>
      <c r="E197" s="4"/>
      <c r="F197" s="4"/>
      <c r="G197" s="4"/>
      <c r="H197" s="4"/>
      <c r="I197" s="4"/>
    </row>
    <row r="198" spans="1:9">
      <c r="A198" s="4"/>
      <c r="B198" s="4"/>
      <c r="C198" s="4"/>
      <c r="D198" s="4"/>
      <c r="E198" s="4"/>
      <c r="F198" s="4"/>
      <c r="G198" s="4"/>
      <c r="H198" s="4"/>
      <c r="I198" s="4"/>
    </row>
    <row r="199" spans="1:9">
      <c r="A199" s="4"/>
      <c r="B199" s="4"/>
      <c r="C199" s="4"/>
      <c r="D199" s="4"/>
      <c r="E199" s="4"/>
      <c r="F199" s="4"/>
      <c r="G199" s="4"/>
      <c r="H199" s="4"/>
      <c r="I199" s="4"/>
    </row>
    <row r="200" spans="1:9">
      <c r="A200" s="4"/>
      <c r="B200" s="4"/>
      <c r="C200" s="4"/>
      <c r="D200" s="4"/>
      <c r="E200" s="4"/>
      <c r="F200" s="4"/>
      <c r="G200" s="4"/>
      <c r="H200" s="4"/>
      <c r="I200" s="4"/>
    </row>
    <row r="201" spans="1:9">
      <c r="A201" s="4"/>
      <c r="B201" s="4"/>
      <c r="C201" s="4"/>
      <c r="D201" s="4"/>
      <c r="E201" s="4"/>
      <c r="F201" s="4"/>
      <c r="G201" s="4"/>
      <c r="H201" s="4"/>
      <c r="I201" s="4"/>
    </row>
    <row r="202" spans="1:9">
      <c r="A202" s="4"/>
      <c r="B202" s="4"/>
      <c r="C202" s="4"/>
      <c r="D202" s="4"/>
      <c r="E202" s="4"/>
      <c r="F202" s="4"/>
      <c r="G202" s="4"/>
      <c r="H202" s="4"/>
      <c r="I202" s="4"/>
    </row>
    <row r="203" spans="1:9">
      <c r="A203" s="4"/>
      <c r="B203" s="4"/>
      <c r="C203" s="4"/>
      <c r="D203" s="4"/>
      <c r="E203" s="4"/>
      <c r="F203" s="4"/>
      <c r="G203" s="4"/>
      <c r="H203" s="4"/>
      <c r="I203" s="4"/>
    </row>
    <row r="204" spans="1:9">
      <c r="A204" s="4"/>
      <c r="B204" s="4"/>
      <c r="C204" s="4"/>
      <c r="D204" s="4"/>
      <c r="E204" s="4"/>
      <c r="F204" s="4"/>
      <c r="G204" s="4"/>
      <c r="H204" s="4"/>
      <c r="I204" s="4"/>
    </row>
    <row r="205" spans="1:9">
      <c r="A205" s="4"/>
      <c r="B205" s="4"/>
      <c r="C205" s="4"/>
      <c r="D205" s="4"/>
      <c r="E205" s="4"/>
      <c r="F205" s="4"/>
      <c r="G205" s="4"/>
      <c r="H205" s="4"/>
      <c r="I205" s="4"/>
    </row>
    <row r="206" spans="1:9">
      <c r="A206" s="4"/>
      <c r="B206" s="4"/>
      <c r="C206" s="4"/>
      <c r="D206" s="4"/>
      <c r="E206" s="4"/>
      <c r="F206" s="4"/>
      <c r="G206" s="4"/>
      <c r="H206" s="4"/>
      <c r="I206" s="4"/>
    </row>
    <row r="207" spans="1:9">
      <c r="A207" s="4"/>
      <c r="B207" s="4"/>
      <c r="C207" s="4"/>
      <c r="D207" s="4"/>
      <c r="E207" s="4"/>
      <c r="F207" s="4"/>
      <c r="G207" s="4"/>
      <c r="H207" s="4"/>
      <c r="I207" s="4"/>
    </row>
    <row r="208" spans="1:9">
      <c r="A208" s="4"/>
      <c r="B208" s="4"/>
      <c r="C208" s="4"/>
      <c r="D208" s="4"/>
      <c r="E208" s="4"/>
      <c r="F208" s="4"/>
      <c r="G208" s="4"/>
      <c r="H208" s="4"/>
      <c r="I208" s="4"/>
    </row>
    <row r="209" spans="1:9">
      <c r="A209" s="4"/>
      <c r="B209" s="4"/>
      <c r="C209" s="4"/>
      <c r="D209" s="4"/>
      <c r="E209" s="4"/>
      <c r="F209" s="4"/>
      <c r="G209" s="4"/>
      <c r="H209" s="4"/>
      <c r="I209" s="4"/>
    </row>
    <row r="210" spans="1:9">
      <c r="A210" s="4"/>
      <c r="B210" s="4"/>
      <c r="C210" s="4"/>
      <c r="D210" s="4"/>
      <c r="E210" s="4"/>
      <c r="F210" s="4"/>
      <c r="G210" s="4"/>
      <c r="H210" s="4"/>
      <c r="I210" s="4"/>
    </row>
    <row r="211" spans="1:9">
      <c r="A211" s="4"/>
      <c r="B211" s="4"/>
      <c r="C211" s="4"/>
      <c r="D211" s="4"/>
      <c r="E211" s="4"/>
      <c r="F211" s="4"/>
      <c r="G211" s="4"/>
      <c r="H211" s="4"/>
      <c r="I211" s="4"/>
    </row>
    <row r="212" spans="1:9">
      <c r="A212" s="4"/>
      <c r="B212" s="4"/>
      <c r="C212" s="4"/>
      <c r="D212" s="4"/>
      <c r="E212" s="4"/>
      <c r="F212" s="4"/>
      <c r="G212" s="4"/>
      <c r="H212" s="4"/>
      <c r="I212" s="4"/>
    </row>
    <row r="213" spans="1:9">
      <c r="A213" s="4"/>
      <c r="B213" s="4"/>
      <c r="C213" s="4"/>
      <c r="D213" s="4"/>
      <c r="E213" s="4"/>
      <c r="F213" s="4"/>
      <c r="G213" s="4"/>
      <c r="H213" s="4"/>
      <c r="I213" s="4"/>
    </row>
    <row r="214" spans="1:9">
      <c r="A214" s="4"/>
      <c r="B214" s="4"/>
      <c r="C214" s="4"/>
      <c r="D214" s="4"/>
      <c r="E214" s="4"/>
      <c r="F214" s="4"/>
      <c r="G214" s="4"/>
      <c r="H214" s="4"/>
      <c r="I214" s="4"/>
    </row>
    <row r="215" spans="1:9">
      <c r="A215" s="4"/>
      <c r="B215" s="4"/>
      <c r="C215" s="4"/>
      <c r="D215" s="4"/>
      <c r="E215" s="4"/>
      <c r="F215" s="4"/>
      <c r="G215" s="4"/>
      <c r="H215" s="4"/>
      <c r="I215" s="4"/>
    </row>
    <row r="216" spans="1:9">
      <c r="A216" s="4"/>
      <c r="B216" s="4"/>
      <c r="C216" s="4"/>
      <c r="D216" s="4"/>
      <c r="E216" s="4"/>
      <c r="F216" s="4"/>
      <c r="G216" s="4"/>
      <c r="H216" s="4"/>
      <c r="I216" s="4"/>
    </row>
    <row r="217" spans="1:9">
      <c r="A217" s="4"/>
      <c r="B217" s="4"/>
      <c r="C217" s="4"/>
      <c r="D217" s="4"/>
      <c r="E217" s="4"/>
      <c r="F217" s="4"/>
      <c r="G217" s="4"/>
      <c r="H217" s="4"/>
      <c r="I217" s="4"/>
    </row>
    <row r="218" spans="1:9">
      <c r="A218" s="4"/>
      <c r="B218" s="4"/>
      <c r="C218" s="4"/>
      <c r="D218" s="4"/>
      <c r="E218" s="4"/>
      <c r="F218" s="4"/>
      <c r="G218" s="4"/>
      <c r="H218" s="4"/>
      <c r="I218" s="4"/>
    </row>
    <row r="219" spans="1:9">
      <c r="A219" s="4"/>
      <c r="B219" s="4"/>
      <c r="C219" s="4"/>
      <c r="D219" s="4"/>
      <c r="E219" s="4"/>
      <c r="F219" s="4"/>
      <c r="G219" s="4"/>
      <c r="H219" s="4"/>
      <c r="I219" s="4"/>
    </row>
    <row r="220" spans="1:9">
      <c r="A220" s="4"/>
      <c r="B220" s="4"/>
      <c r="C220" s="4"/>
      <c r="D220" s="4"/>
      <c r="E220" s="4"/>
      <c r="F220" s="4"/>
      <c r="G220" s="4"/>
      <c r="H220" s="4"/>
      <c r="I220" s="4"/>
    </row>
    <row r="221" spans="1:9">
      <c r="A221" s="4"/>
      <c r="B221" s="4"/>
      <c r="C221" s="4"/>
      <c r="D221" s="4"/>
      <c r="E221" s="4"/>
      <c r="F221" s="4"/>
      <c r="G221" s="4"/>
      <c r="H221" s="4"/>
      <c r="I221" s="4"/>
    </row>
    <row r="222" spans="1:9">
      <c r="A222" s="4"/>
      <c r="B222" s="4"/>
      <c r="C222" s="4"/>
      <c r="D222" s="4"/>
      <c r="E222" s="4"/>
      <c r="F222" s="4"/>
      <c r="G222" s="4"/>
      <c r="H222" s="4"/>
      <c r="I222" s="4"/>
    </row>
    <row r="223" spans="1:9">
      <c r="A223" s="4"/>
      <c r="B223" s="4"/>
      <c r="C223" s="4"/>
      <c r="D223" s="4"/>
      <c r="E223" s="4"/>
      <c r="F223" s="4"/>
      <c r="G223" s="4"/>
      <c r="H223" s="4"/>
      <c r="I223" s="4"/>
    </row>
    <row r="224" spans="1:9">
      <c r="A224" s="4"/>
      <c r="B224" s="4"/>
      <c r="C224" s="4"/>
      <c r="D224" s="4"/>
      <c r="E224" s="4"/>
      <c r="F224" s="4"/>
      <c r="G224" s="4"/>
      <c r="H224" s="4"/>
      <c r="I224" s="4"/>
    </row>
    <row r="225" spans="1:9">
      <c r="A225" s="4"/>
      <c r="B225" s="4"/>
      <c r="C225" s="4"/>
      <c r="D225" s="4"/>
      <c r="E225" s="4"/>
      <c r="F225" s="4"/>
      <c r="G225" s="4"/>
      <c r="H225" s="4"/>
      <c r="I225" s="4"/>
    </row>
    <row r="226" spans="1:9">
      <c r="A226" s="4"/>
      <c r="B226" s="4"/>
      <c r="C226" s="4"/>
      <c r="D226" s="4"/>
      <c r="E226" s="4"/>
      <c r="F226" s="4"/>
      <c r="G226" s="4"/>
      <c r="H226" s="4"/>
      <c r="I226" s="4"/>
    </row>
    <row r="227" spans="1:9">
      <c r="A227" s="4"/>
      <c r="B227" s="4"/>
      <c r="C227" s="4"/>
      <c r="D227" s="4"/>
      <c r="E227" s="4"/>
      <c r="F227" s="4"/>
      <c r="G227" s="4"/>
      <c r="H227" s="4"/>
      <c r="I227" s="4"/>
    </row>
    <row r="228" spans="1:9">
      <c r="A228" s="4"/>
      <c r="B228" s="4"/>
      <c r="C228" s="4"/>
      <c r="D228" s="4"/>
      <c r="E228" s="4"/>
      <c r="F228" s="4"/>
      <c r="G228" s="4"/>
      <c r="H228" s="4"/>
      <c r="I228" s="4"/>
    </row>
    <row r="229" spans="1:9">
      <c r="A229" s="4"/>
      <c r="B229" s="4"/>
      <c r="C229" s="4"/>
      <c r="D229" s="4"/>
      <c r="E229" s="4"/>
      <c r="F229" s="4"/>
      <c r="G229" s="4"/>
      <c r="H229" s="4"/>
      <c r="I229" s="4"/>
    </row>
    <row r="230" spans="1:9">
      <c r="A230" s="4"/>
      <c r="B230" s="4"/>
      <c r="C230" s="4"/>
      <c r="D230" s="4"/>
      <c r="E230" s="4"/>
      <c r="F230" s="4"/>
      <c r="G230" s="4"/>
      <c r="H230" s="4"/>
      <c r="I230" s="4"/>
    </row>
    <row r="231" spans="1:9">
      <c r="A231" s="4"/>
      <c r="B231" s="4"/>
      <c r="C231" s="4"/>
      <c r="D231" s="4"/>
      <c r="E231" s="4"/>
      <c r="F231" s="4"/>
      <c r="G231" s="4"/>
      <c r="H231" s="4"/>
      <c r="I231" s="4"/>
    </row>
    <row r="232" spans="1:9">
      <c r="E232" s="4"/>
      <c r="F232" s="4"/>
      <c r="G232" s="4"/>
      <c r="H232" s="4"/>
      <c r="I232" s="4"/>
    </row>
    <row r="233" spans="1:9">
      <c r="E233" s="4"/>
      <c r="F233" s="4"/>
      <c r="G233" s="4"/>
      <c r="H233" s="4"/>
      <c r="I233" s="4"/>
    </row>
    <row r="234" spans="1:9">
      <c r="E234" s="4"/>
      <c r="F234" s="4"/>
      <c r="G234" s="4"/>
      <c r="H234" s="4"/>
      <c r="I234" s="4"/>
    </row>
    <row r="235" spans="1:9">
      <c r="E235" s="4"/>
      <c r="F235" s="4"/>
      <c r="G235" s="4"/>
      <c r="H235" s="4"/>
      <c r="I235" s="4"/>
    </row>
    <row r="236" spans="1:9">
      <c r="E236" s="4"/>
      <c r="F236" s="4"/>
      <c r="G236" s="4"/>
      <c r="H236" s="4"/>
      <c r="I236" s="4"/>
    </row>
    <row r="237" spans="1:9">
      <c r="E237" s="4"/>
      <c r="F237" s="4"/>
      <c r="G237" s="4"/>
      <c r="H237" s="4"/>
      <c r="I237" s="4"/>
    </row>
    <row r="238" spans="1:9">
      <c r="E238" s="4"/>
      <c r="F238" s="4"/>
      <c r="G238" s="4"/>
      <c r="H238" s="4"/>
      <c r="I238" s="4"/>
    </row>
    <row r="239" spans="1:9">
      <c r="E239" s="4"/>
      <c r="F239" s="4"/>
      <c r="G239" s="4"/>
      <c r="H239" s="4"/>
      <c r="I239" s="4"/>
    </row>
  </sheetData>
  <mergeCells count="67">
    <mergeCell ref="A58:I58"/>
    <mergeCell ref="F56:I56"/>
    <mergeCell ref="G43:G44"/>
    <mergeCell ref="A43:A44"/>
    <mergeCell ref="A45:A46"/>
    <mergeCell ref="A47:A48"/>
    <mergeCell ref="B43:B46"/>
    <mergeCell ref="C43:C44"/>
    <mergeCell ref="D43:D44"/>
    <mergeCell ref="C47:C48"/>
    <mergeCell ref="D47:D48"/>
    <mergeCell ref="C45:C46"/>
    <mergeCell ref="D45:D46"/>
    <mergeCell ref="B47:B48"/>
    <mergeCell ref="G47:G48"/>
    <mergeCell ref="B56:B57"/>
    <mergeCell ref="G26:G27"/>
    <mergeCell ref="F52:I52"/>
    <mergeCell ref="F49:I49"/>
    <mergeCell ref="F35:I35"/>
    <mergeCell ref="G53:G54"/>
    <mergeCell ref="F37:F38"/>
    <mergeCell ref="G37:G38"/>
    <mergeCell ref="F39:F40"/>
    <mergeCell ref="G39:G40"/>
    <mergeCell ref="F41:F42"/>
    <mergeCell ref="G41:G42"/>
    <mergeCell ref="F47:F48"/>
    <mergeCell ref="F45:F46"/>
    <mergeCell ref="G45:G46"/>
    <mergeCell ref="F43:F44"/>
    <mergeCell ref="A29:D29"/>
    <mergeCell ref="A51:D51"/>
    <mergeCell ref="B31:B32"/>
    <mergeCell ref="A37:A38"/>
    <mergeCell ref="B37:B38"/>
    <mergeCell ref="C37:C38"/>
    <mergeCell ref="D37:D38"/>
    <mergeCell ref="A39:D40"/>
    <mergeCell ref="A41:A42"/>
    <mergeCell ref="B41:B42"/>
    <mergeCell ref="C41:C42"/>
    <mergeCell ref="D41:D42"/>
    <mergeCell ref="A1:I1"/>
    <mergeCell ref="A4:D9"/>
    <mergeCell ref="F4:I4"/>
    <mergeCell ref="F5:I5"/>
    <mergeCell ref="F6:I6"/>
    <mergeCell ref="F7:I7"/>
    <mergeCell ref="F8:I8"/>
    <mergeCell ref="A2:I2"/>
    <mergeCell ref="A3:H3"/>
    <mergeCell ref="H18:I19"/>
    <mergeCell ref="C18:D19"/>
    <mergeCell ref="A21:D22"/>
    <mergeCell ref="A11:I11"/>
    <mergeCell ref="A12:I12"/>
    <mergeCell ref="A13:I13"/>
    <mergeCell ref="A16:I16"/>
    <mergeCell ref="A17:I17"/>
    <mergeCell ref="A15:I15"/>
    <mergeCell ref="A23:D23"/>
    <mergeCell ref="B18:B20"/>
    <mergeCell ref="A18:A20"/>
    <mergeCell ref="F18:F20"/>
    <mergeCell ref="G18:G20"/>
    <mergeCell ref="G21:G25"/>
  </mergeCells>
  <pageMargins left="0" right="0" top="0" bottom="0.35433070866141736" header="0" footer="0"/>
  <pageSetup paperSize="9" scale="66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9" shapeId="1027" r:id="rId4">
          <objectPr defaultSize="0" autoPict="0" r:id="rId5">
            <anchor moveWithCells="1" sizeWithCells="1">
              <from>
                <xdr:col>0</xdr:col>
                <xdr:colOff>523875</xdr:colOff>
                <xdr:row>3</xdr:row>
                <xdr:rowOff>142875</xdr:rowOff>
              </from>
              <to>
                <xdr:col>3</xdr:col>
                <xdr:colOff>38100</xdr:colOff>
                <xdr:row>7</xdr:row>
                <xdr:rowOff>123825</xdr:rowOff>
              </to>
            </anchor>
          </objectPr>
        </oleObject>
      </mc:Choice>
      <mc:Fallback>
        <oleObject progId="CorelDraw.Graphic.9" shapeId="102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75"/>
  <sheetViews>
    <sheetView topLeftCell="A43" zoomScaleNormal="100" zoomScaleSheetLayoutView="89" workbookViewId="0">
      <selection activeCell="A13" sqref="A13:I13"/>
    </sheetView>
  </sheetViews>
  <sheetFormatPr defaultRowHeight="15"/>
  <cols>
    <col min="1" max="1" width="38.140625" customWidth="1"/>
    <col min="2" max="2" width="14.7109375" customWidth="1"/>
    <col min="3" max="4" width="8.7109375" customWidth="1"/>
    <col min="5" max="5" width="1" customWidth="1"/>
    <col min="6" max="6" width="31.28515625" customWidth="1"/>
    <col min="7" max="7" width="14.7109375" customWidth="1"/>
    <col min="8" max="8" width="8.7109375" style="9" customWidth="1"/>
    <col min="9" max="9" width="8.7109375" style="88" customWidth="1"/>
    <col min="10" max="10" width="0.140625" customWidth="1"/>
    <col min="11" max="11" width="4" customWidth="1"/>
    <col min="12" max="12" width="1.5703125" hidden="1" customWidth="1"/>
    <col min="13" max="13" width="1" hidden="1" customWidth="1"/>
    <col min="14" max="14" width="1.7109375" hidden="1" customWidth="1"/>
    <col min="15" max="15" width="4.28515625" hidden="1" customWidth="1"/>
    <col min="16" max="16" width="24.7109375" hidden="1" customWidth="1"/>
    <col min="17" max="17" width="14.7109375" hidden="1" customWidth="1"/>
    <col min="18" max="19" width="8.7109375" hidden="1" customWidth="1"/>
    <col min="20" max="20" width="1" hidden="1" customWidth="1"/>
    <col min="21" max="21" width="24.7109375" hidden="1" customWidth="1"/>
    <col min="22" max="22" width="14.7109375" hidden="1" customWidth="1"/>
    <col min="23" max="24" width="8.7109375" hidden="1" customWidth="1"/>
    <col min="25" max="25" width="9.140625" hidden="1" customWidth="1"/>
    <col min="26" max="29" width="9.140625" customWidth="1"/>
  </cols>
  <sheetData>
    <row r="1" spans="1:24" ht="17.45" customHeight="1">
      <c r="A1" s="555" t="s">
        <v>429</v>
      </c>
      <c r="B1" s="555"/>
      <c r="C1" s="555"/>
      <c r="D1" s="555"/>
      <c r="E1" s="555"/>
      <c r="F1" s="555"/>
      <c r="G1" s="555"/>
      <c r="H1" s="555"/>
      <c r="I1" s="555"/>
    </row>
    <row r="2" spans="1:24" ht="15.75" customHeight="1">
      <c r="A2" s="556" t="s">
        <v>430</v>
      </c>
      <c r="B2" s="556"/>
      <c r="C2" s="556"/>
      <c r="D2" s="556"/>
      <c r="E2" s="556"/>
      <c r="F2" s="556"/>
      <c r="G2" s="556"/>
      <c r="H2" s="556"/>
      <c r="I2" s="556"/>
    </row>
    <row r="3" spans="1:24" ht="11.25" customHeight="1">
      <c r="A3" s="558"/>
      <c r="B3" s="558"/>
      <c r="C3" s="558"/>
      <c r="D3" s="558"/>
      <c r="E3" s="559" t="s">
        <v>61</v>
      </c>
      <c r="F3" s="559"/>
      <c r="G3" s="559"/>
      <c r="H3" s="559"/>
      <c r="I3" s="559"/>
      <c r="J3" s="37"/>
      <c r="K3" s="37"/>
      <c r="L3" s="37"/>
      <c r="M3" s="37"/>
    </row>
    <row r="4" spans="1:24" ht="11.25" customHeight="1">
      <c r="A4" s="558"/>
      <c r="B4" s="558"/>
      <c r="C4" s="558"/>
      <c r="D4" s="558"/>
      <c r="E4" s="559" t="s">
        <v>491</v>
      </c>
      <c r="F4" s="559"/>
      <c r="G4" s="559"/>
      <c r="H4" s="559"/>
      <c r="I4" s="559"/>
      <c r="J4" s="37"/>
      <c r="K4" s="37"/>
      <c r="L4" s="37"/>
      <c r="M4" s="37"/>
    </row>
    <row r="5" spans="1:24" ht="10.5" customHeight="1">
      <c r="A5" s="558"/>
      <c r="B5" s="558"/>
      <c r="C5" s="558"/>
      <c r="D5" s="558"/>
      <c r="E5" s="559" t="s">
        <v>494</v>
      </c>
      <c r="F5" s="559"/>
      <c r="G5" s="559"/>
      <c r="H5" s="559"/>
      <c r="I5" s="559"/>
      <c r="J5" s="37"/>
      <c r="K5" s="37"/>
      <c r="L5" s="37"/>
      <c r="M5" s="37"/>
    </row>
    <row r="6" spans="1:24" ht="13.15" customHeight="1">
      <c r="A6" s="558"/>
      <c r="B6" s="558"/>
      <c r="C6" s="558"/>
      <c r="D6" s="558"/>
      <c r="E6" s="588" t="s">
        <v>62</v>
      </c>
      <c r="F6" s="588"/>
      <c r="G6" s="588"/>
      <c r="H6" s="588"/>
      <c r="I6" s="588"/>
      <c r="J6" s="38"/>
      <c r="K6" s="38"/>
      <c r="L6" s="38"/>
      <c r="M6" s="38"/>
    </row>
    <row r="7" spans="1:24" ht="16.149999999999999" customHeight="1">
      <c r="A7" s="558"/>
      <c r="B7" s="558"/>
      <c r="C7" s="558"/>
      <c r="D7" s="558"/>
      <c r="E7" s="634" t="s">
        <v>569</v>
      </c>
      <c r="F7" s="634"/>
      <c r="G7" s="634"/>
      <c r="H7" s="634"/>
      <c r="I7" s="634"/>
      <c r="J7" s="36"/>
      <c r="K7" s="36"/>
      <c r="L7" s="36"/>
      <c r="M7" s="36"/>
    </row>
    <row r="8" spans="1:24" ht="7.9" customHeight="1">
      <c r="A8" s="558"/>
      <c r="B8" s="558"/>
      <c r="C8" s="558"/>
      <c r="D8" s="558"/>
      <c r="E8" s="18"/>
      <c r="F8" s="559"/>
      <c r="G8" s="559"/>
      <c r="H8" s="559"/>
      <c r="I8" s="559"/>
      <c r="J8" s="559"/>
      <c r="K8" s="559"/>
      <c r="L8" s="559"/>
      <c r="M8" s="559"/>
    </row>
    <row r="9" spans="1:24" ht="36" customHeight="1">
      <c r="A9" s="633" t="s">
        <v>578</v>
      </c>
      <c r="B9" s="633"/>
      <c r="C9" s="633"/>
      <c r="D9" s="633"/>
      <c r="E9" s="633"/>
      <c r="F9" s="633"/>
      <c r="G9" s="633"/>
      <c r="H9" s="633"/>
      <c r="I9" s="633"/>
      <c r="J9" s="22"/>
      <c r="K9" s="22"/>
      <c r="L9" s="22"/>
      <c r="M9" s="22"/>
    </row>
    <row r="10" spans="1:24" ht="23.25" customHeight="1">
      <c r="A10" s="633" t="s">
        <v>539</v>
      </c>
      <c r="B10" s="633"/>
      <c r="C10" s="633"/>
      <c r="D10" s="633"/>
      <c r="E10" s="633"/>
      <c r="F10" s="633"/>
      <c r="G10" s="633"/>
      <c r="H10" s="633"/>
      <c r="I10" s="633"/>
      <c r="J10" s="17"/>
      <c r="K10" s="17"/>
      <c r="L10" s="17"/>
      <c r="M10" s="17"/>
    </row>
    <row r="11" spans="1:24" ht="11.25" customHeight="1">
      <c r="A11" s="633" t="s">
        <v>0</v>
      </c>
      <c r="B11" s="633"/>
      <c r="C11" s="633"/>
      <c r="D11" s="633"/>
      <c r="E11" s="633"/>
      <c r="F11" s="633"/>
      <c r="G11" s="633"/>
      <c r="H11" s="633"/>
      <c r="I11" s="633"/>
    </row>
    <row r="12" spans="1:24" ht="11.25" customHeight="1">
      <c r="A12" s="1"/>
    </row>
    <row r="13" spans="1:24" s="4" customFormat="1" ht="15" customHeight="1">
      <c r="A13" s="632" t="s">
        <v>499</v>
      </c>
      <c r="B13" s="632"/>
      <c r="C13" s="632"/>
      <c r="D13" s="632"/>
      <c r="E13" s="632"/>
      <c r="F13" s="632"/>
      <c r="G13" s="632"/>
      <c r="H13" s="632"/>
      <c r="I13" s="632"/>
      <c r="L13" s="19"/>
    </row>
    <row r="14" spans="1:24" s="4" customFormat="1" ht="15" customHeight="1">
      <c r="A14" s="631" t="s">
        <v>570</v>
      </c>
      <c r="B14" s="631"/>
      <c r="C14" s="631"/>
      <c r="D14" s="631"/>
      <c r="E14" s="631"/>
      <c r="F14" s="631"/>
      <c r="G14" s="631"/>
      <c r="H14" s="631"/>
      <c r="I14" s="631"/>
      <c r="L14" s="30"/>
    </row>
    <row r="15" spans="1:24" s="4" customFormat="1" ht="14.25" customHeight="1" thickBot="1">
      <c r="A15" s="635"/>
      <c r="B15" s="635"/>
      <c r="C15" s="635"/>
      <c r="D15" s="635"/>
      <c r="E15" s="635"/>
      <c r="F15" s="635"/>
      <c r="G15" s="635"/>
      <c r="H15" s="635"/>
      <c r="I15" s="635"/>
      <c r="L15" s="19"/>
    </row>
    <row r="16" spans="1:24" ht="12.75" customHeight="1">
      <c r="A16" s="568" t="s">
        <v>1</v>
      </c>
      <c r="B16" s="568" t="s">
        <v>50</v>
      </c>
      <c r="C16" s="627" t="s">
        <v>2</v>
      </c>
      <c r="D16" s="628"/>
      <c r="E16" s="248"/>
      <c r="F16" s="568" t="s">
        <v>1</v>
      </c>
      <c r="G16" s="241"/>
      <c r="H16" s="627" t="s">
        <v>2</v>
      </c>
      <c r="I16" s="628"/>
      <c r="P16" s="149" t="s">
        <v>1</v>
      </c>
      <c r="Q16" s="149" t="s">
        <v>50</v>
      </c>
      <c r="R16" s="149" t="s">
        <v>2</v>
      </c>
      <c r="S16" s="149"/>
      <c r="T16" s="4"/>
      <c r="U16" s="149" t="s">
        <v>1</v>
      </c>
      <c r="V16" s="182"/>
      <c r="W16" s="149" t="s">
        <v>2</v>
      </c>
      <c r="X16" s="149"/>
    </row>
    <row r="17" spans="1:27" ht="12.95" customHeight="1" thickBot="1">
      <c r="A17" s="569"/>
      <c r="B17" s="569"/>
      <c r="C17" s="629"/>
      <c r="D17" s="630"/>
      <c r="E17" s="249"/>
      <c r="F17" s="569"/>
      <c r="G17" s="250" t="s">
        <v>50</v>
      </c>
      <c r="H17" s="629"/>
      <c r="I17" s="630"/>
      <c r="P17" s="149"/>
      <c r="Q17" s="149"/>
      <c r="R17" s="149"/>
      <c r="S17" s="149"/>
      <c r="T17" s="4"/>
      <c r="U17" s="149"/>
      <c r="V17" s="182" t="s">
        <v>50</v>
      </c>
      <c r="W17" s="149"/>
      <c r="X17" s="149"/>
    </row>
    <row r="18" spans="1:27" ht="12.95" customHeight="1" thickBot="1">
      <c r="A18" s="570"/>
      <c r="B18" s="570"/>
      <c r="C18" s="251" t="s">
        <v>3</v>
      </c>
      <c r="D18" s="252" t="s">
        <v>4</v>
      </c>
      <c r="E18" s="253"/>
      <c r="F18" s="570"/>
      <c r="G18" s="242"/>
      <c r="H18" s="302" t="s">
        <v>3</v>
      </c>
      <c r="I18" s="313" t="s">
        <v>4</v>
      </c>
      <c r="P18" s="149"/>
      <c r="Q18" s="149"/>
      <c r="R18" s="183" t="s">
        <v>3</v>
      </c>
      <c r="S18" s="183" t="s">
        <v>4</v>
      </c>
      <c r="T18" s="4"/>
      <c r="U18" s="149"/>
      <c r="V18" s="182"/>
      <c r="W18" s="183" t="s">
        <v>3</v>
      </c>
      <c r="X18" s="184" t="s">
        <v>4</v>
      </c>
    </row>
    <row r="19" spans="1:27" ht="19.899999999999999" customHeight="1" thickBot="1">
      <c r="A19" s="245" t="s">
        <v>593</v>
      </c>
      <c r="B19" s="571" t="s">
        <v>813</v>
      </c>
      <c r="C19" s="256">
        <f>MROUND(R19,0.05)</f>
        <v>50.85</v>
      </c>
      <c r="D19" s="256">
        <f>C19+C19*0.2</f>
        <v>61.02</v>
      </c>
      <c r="F19" s="245" t="s">
        <v>151</v>
      </c>
      <c r="G19" s="407" t="s">
        <v>183</v>
      </c>
      <c r="H19" s="304">
        <f>MROUND(W19,0.05)</f>
        <v>134.20000000000002</v>
      </c>
      <c r="I19" s="258">
        <f>H19+H19*0.2</f>
        <v>161.04000000000002</v>
      </c>
      <c r="P19" s="117" t="s">
        <v>627</v>
      </c>
      <c r="Q19" s="105" t="s">
        <v>36</v>
      </c>
      <c r="R19" s="14">
        <v>50.85</v>
      </c>
      <c r="S19" s="98">
        <v>31.560000000000002</v>
      </c>
      <c r="T19" s="4"/>
      <c r="U19" s="117" t="s">
        <v>151</v>
      </c>
      <c r="V19" s="105" t="s">
        <v>183</v>
      </c>
      <c r="W19" s="14">
        <v>134.19999999999999</v>
      </c>
      <c r="X19" s="98">
        <v>244.62000000000003</v>
      </c>
      <c r="Y19">
        <v>1.1499999999999999</v>
      </c>
      <c r="AA19" s="98"/>
    </row>
    <row r="20" spans="1:27" ht="19.899999999999999" customHeight="1" thickBot="1">
      <c r="A20" s="243" t="s">
        <v>831</v>
      </c>
      <c r="B20" s="573"/>
      <c r="C20" s="256">
        <f t="shared" ref="C20" si="0">MROUND(R20,0.05)</f>
        <v>44.95</v>
      </c>
      <c r="D20" s="256">
        <f t="shared" ref="D20" si="1">C20+C20*0.2</f>
        <v>53.940000000000005</v>
      </c>
      <c r="F20" s="245" t="s">
        <v>152</v>
      </c>
      <c r="G20" s="637" t="s">
        <v>176</v>
      </c>
      <c r="H20" s="311">
        <f>MROUND(W20,0.05)</f>
        <v>309.5</v>
      </c>
      <c r="I20" s="311">
        <f>H20+H20*0.2</f>
        <v>371.4</v>
      </c>
      <c r="P20" s="117" t="s">
        <v>628</v>
      </c>
      <c r="Q20" s="105"/>
      <c r="R20" s="14">
        <v>44.95</v>
      </c>
      <c r="S20" s="98">
        <v>18.36</v>
      </c>
      <c r="T20" s="4"/>
      <c r="U20" s="117" t="s">
        <v>152</v>
      </c>
      <c r="V20" s="105" t="s">
        <v>176</v>
      </c>
      <c r="W20" s="14">
        <v>309.5</v>
      </c>
      <c r="X20" s="98">
        <v>326.88000000000005</v>
      </c>
      <c r="AA20" s="98"/>
    </row>
    <row r="21" spans="1:27" ht="19.899999999999999" customHeight="1" thickBot="1">
      <c r="A21" s="246" t="s">
        <v>25</v>
      </c>
      <c r="B21" s="571" t="s">
        <v>97</v>
      </c>
      <c r="C21" s="256">
        <f t="shared" ref="C21:C57" si="2">MROUND(R21,0.05)</f>
        <v>55.45</v>
      </c>
      <c r="D21" s="256">
        <f t="shared" ref="D21:D57" si="3">C21+C21*0.2</f>
        <v>66.540000000000006</v>
      </c>
      <c r="F21" s="243" t="s">
        <v>153</v>
      </c>
      <c r="G21" s="638"/>
      <c r="H21" s="311">
        <f>MROUND(W21,0.05)</f>
        <v>355.70000000000005</v>
      </c>
      <c r="I21" s="311">
        <f>H21+H21*0.2</f>
        <v>426.84000000000003</v>
      </c>
      <c r="P21" s="117" t="s">
        <v>25</v>
      </c>
      <c r="Q21" s="105" t="s">
        <v>27</v>
      </c>
      <c r="R21" s="14">
        <v>55.45</v>
      </c>
      <c r="S21" s="98">
        <v>22.14</v>
      </c>
      <c r="T21" s="4"/>
      <c r="U21" s="117" t="s">
        <v>153</v>
      </c>
      <c r="V21" s="105"/>
      <c r="W21" s="14">
        <v>355.7</v>
      </c>
      <c r="X21" s="98">
        <v>0</v>
      </c>
    </row>
    <row r="22" spans="1:27" ht="19.899999999999999" customHeight="1" thickBot="1">
      <c r="A22" s="243" t="s">
        <v>26</v>
      </c>
      <c r="B22" s="573"/>
      <c r="C22" s="256">
        <f t="shared" si="2"/>
        <v>44.75</v>
      </c>
      <c r="D22" s="256">
        <f t="shared" si="3"/>
        <v>53.7</v>
      </c>
      <c r="F22" s="299" t="s">
        <v>154</v>
      </c>
      <c r="G22" s="571" t="s">
        <v>625</v>
      </c>
      <c r="H22" s="304">
        <f t="shared" ref="H22:H56" si="4">MROUND(W22,0.05)</f>
        <v>347.45000000000005</v>
      </c>
      <c r="I22" s="258">
        <f t="shared" ref="I22:I42" si="5">H22+H22*0.2</f>
        <v>416.94000000000005</v>
      </c>
      <c r="P22" s="117" t="s">
        <v>26</v>
      </c>
      <c r="Q22" s="105"/>
      <c r="R22" s="14">
        <v>44.75</v>
      </c>
      <c r="S22" s="98">
        <v>61.02</v>
      </c>
      <c r="T22" s="4"/>
      <c r="U22" s="117" t="s">
        <v>154</v>
      </c>
      <c r="V22" s="315" t="s">
        <v>625</v>
      </c>
      <c r="W22" s="14">
        <v>347.45</v>
      </c>
      <c r="X22" s="98">
        <v>195.24</v>
      </c>
    </row>
    <row r="23" spans="1:27" ht="19.899999999999999" customHeight="1" thickBot="1">
      <c r="A23" s="243" t="s">
        <v>616</v>
      </c>
      <c r="B23" s="378" t="s">
        <v>617</v>
      </c>
      <c r="C23" s="256">
        <f t="shared" si="2"/>
        <v>58.7</v>
      </c>
      <c r="D23" s="256">
        <f t="shared" si="3"/>
        <v>70.44</v>
      </c>
      <c r="F23" s="245" t="s">
        <v>155</v>
      </c>
      <c r="G23" s="572"/>
      <c r="H23" s="304">
        <f t="shared" si="4"/>
        <v>366.1</v>
      </c>
      <c r="I23" s="258">
        <f t="shared" si="5"/>
        <v>439.32000000000005</v>
      </c>
      <c r="P23" s="117" t="s">
        <v>616</v>
      </c>
      <c r="Q23" s="105" t="s">
        <v>617</v>
      </c>
      <c r="R23" s="14">
        <v>58.7</v>
      </c>
      <c r="S23" s="98">
        <v>53.940000000000005</v>
      </c>
      <c r="T23" s="4"/>
      <c r="U23" s="117" t="s">
        <v>155</v>
      </c>
      <c r="V23" s="105"/>
      <c r="W23" s="14">
        <v>366.1</v>
      </c>
      <c r="X23" s="317">
        <v>161.04000000000002</v>
      </c>
    </row>
    <row r="24" spans="1:27" ht="19.899999999999999" customHeight="1" thickBot="1">
      <c r="A24" s="245" t="s">
        <v>129</v>
      </c>
      <c r="B24" s="378" t="s">
        <v>814</v>
      </c>
      <c r="C24" s="256">
        <f t="shared" ref="C24" si="6">MROUND(R24,0.05)</f>
        <v>43.7</v>
      </c>
      <c r="D24" s="256">
        <f t="shared" ref="D24" si="7">C24+C24*0.2</f>
        <v>52.440000000000005</v>
      </c>
      <c r="F24" s="243" t="s">
        <v>156</v>
      </c>
      <c r="G24" s="572"/>
      <c r="H24" s="311">
        <f>MROUND(W24,0.05)</f>
        <v>369.95000000000005</v>
      </c>
      <c r="I24" s="311">
        <f>H24+H24*0.2</f>
        <v>443.94000000000005</v>
      </c>
      <c r="P24" s="117" t="s">
        <v>129</v>
      </c>
      <c r="Q24" s="105" t="s">
        <v>28</v>
      </c>
      <c r="R24" s="14">
        <v>43.7</v>
      </c>
      <c r="S24" s="98">
        <v>43.14</v>
      </c>
      <c r="T24" s="4"/>
      <c r="U24" s="117" t="s">
        <v>156</v>
      </c>
      <c r="V24" s="105"/>
      <c r="W24" s="14">
        <v>369.95</v>
      </c>
      <c r="X24" s="317">
        <v>371.4</v>
      </c>
    </row>
    <row r="25" spans="1:27" ht="19.899999999999999" customHeight="1" thickBot="1">
      <c r="A25" s="247" t="s">
        <v>815</v>
      </c>
      <c r="B25" s="571" t="s">
        <v>70</v>
      </c>
      <c r="C25" s="256">
        <f t="shared" si="2"/>
        <v>97.4</v>
      </c>
      <c r="D25" s="256">
        <f t="shared" si="3"/>
        <v>116.88000000000001</v>
      </c>
      <c r="F25" s="243" t="s">
        <v>157</v>
      </c>
      <c r="G25" s="573"/>
      <c r="H25" s="311">
        <f>MROUND(W25,0.05)</f>
        <v>388.65000000000003</v>
      </c>
      <c r="I25" s="311">
        <f>H25+H25*0.2</f>
        <v>466.38000000000005</v>
      </c>
      <c r="P25" s="117" t="s">
        <v>425</v>
      </c>
      <c r="Q25" s="105" t="s">
        <v>70</v>
      </c>
      <c r="R25" s="14">
        <v>97.4</v>
      </c>
      <c r="S25" s="98">
        <v>54.24</v>
      </c>
      <c r="T25" s="4"/>
      <c r="U25" s="122" t="s">
        <v>157</v>
      </c>
      <c r="V25" s="105"/>
      <c r="W25" s="14">
        <v>388.65</v>
      </c>
      <c r="X25" s="317"/>
    </row>
    <row r="26" spans="1:27" ht="19.899999999999999" customHeight="1" thickBot="1">
      <c r="A26" s="247" t="s">
        <v>816</v>
      </c>
      <c r="B26" s="572"/>
      <c r="C26" s="256">
        <f t="shared" ref="C26" si="8">MROUND(R26,0.05)</f>
        <v>82.75</v>
      </c>
      <c r="D26" s="256">
        <f t="shared" ref="D26" si="9">C26+C26*0.2</f>
        <v>99.3</v>
      </c>
      <c r="F26" s="299" t="s">
        <v>158</v>
      </c>
      <c r="G26" s="571" t="s">
        <v>177</v>
      </c>
      <c r="H26" s="303">
        <f>MROUND(W26,0.05)</f>
        <v>619.15000000000009</v>
      </c>
      <c r="I26" s="303">
        <f>H26+H26*0.2</f>
        <v>742.98000000000013</v>
      </c>
      <c r="P26" s="117" t="s">
        <v>426</v>
      </c>
      <c r="Q26" s="105"/>
      <c r="R26" s="14">
        <v>82.75</v>
      </c>
      <c r="S26" s="98">
        <v>36</v>
      </c>
      <c r="T26" s="4"/>
      <c r="U26" s="122" t="s">
        <v>158</v>
      </c>
      <c r="V26" s="105" t="s">
        <v>177</v>
      </c>
      <c r="W26" s="14">
        <v>619.15</v>
      </c>
      <c r="X26" s="317">
        <v>426.84000000000003</v>
      </c>
    </row>
    <row r="27" spans="1:27" ht="19.899999999999999" customHeight="1" thickBot="1">
      <c r="A27" s="246" t="s">
        <v>817</v>
      </c>
      <c r="B27" s="573"/>
      <c r="C27" s="256">
        <f t="shared" si="2"/>
        <v>70.7</v>
      </c>
      <c r="D27" s="256">
        <f t="shared" si="3"/>
        <v>84.84</v>
      </c>
      <c r="F27" s="299" t="s">
        <v>159</v>
      </c>
      <c r="G27" s="573"/>
      <c r="H27" s="311">
        <f>MROUND(W27,0.05)</f>
        <v>816.2</v>
      </c>
      <c r="I27" s="311">
        <f>H27+H27*0.2</f>
        <v>979.44</v>
      </c>
      <c r="P27" s="117" t="s">
        <v>427</v>
      </c>
      <c r="Q27" s="105"/>
      <c r="R27" s="14">
        <v>70.7</v>
      </c>
      <c r="S27" s="98">
        <v>45.360000000000007</v>
      </c>
      <c r="T27" s="4"/>
      <c r="U27" s="122" t="s">
        <v>159</v>
      </c>
      <c r="V27" s="105"/>
      <c r="W27" s="14">
        <v>816.2</v>
      </c>
      <c r="X27" s="317"/>
    </row>
    <row r="28" spans="1:27" ht="19.899999999999999" customHeight="1" thickBot="1">
      <c r="A28" s="246" t="s">
        <v>818</v>
      </c>
      <c r="B28" s="571" t="s">
        <v>618</v>
      </c>
      <c r="C28" s="256">
        <f t="shared" si="2"/>
        <v>105.60000000000001</v>
      </c>
      <c r="D28" s="257">
        <f t="shared" si="3"/>
        <v>126.72000000000001</v>
      </c>
      <c r="F28" s="243" t="s">
        <v>160</v>
      </c>
      <c r="G28" s="571" t="s">
        <v>624</v>
      </c>
      <c r="H28" s="304">
        <f t="shared" si="4"/>
        <v>294.25</v>
      </c>
      <c r="I28" s="258">
        <f t="shared" si="5"/>
        <v>353.1</v>
      </c>
      <c r="P28" s="117" t="s">
        <v>629</v>
      </c>
      <c r="Q28" s="105" t="s">
        <v>618</v>
      </c>
      <c r="R28" s="14">
        <v>105.6</v>
      </c>
      <c r="S28" s="98">
        <v>66.540000000000006</v>
      </c>
      <c r="T28" s="4"/>
      <c r="U28" s="122" t="s">
        <v>160</v>
      </c>
      <c r="V28" s="105" t="s">
        <v>624</v>
      </c>
      <c r="W28" s="14">
        <v>294.25</v>
      </c>
      <c r="X28" s="317">
        <v>416.94000000000005</v>
      </c>
    </row>
    <row r="29" spans="1:27" ht="19.899999999999999" customHeight="1" thickBot="1">
      <c r="A29" s="301" t="s">
        <v>819</v>
      </c>
      <c r="B29" s="572"/>
      <c r="C29" s="256">
        <f t="shared" ref="C29" si="10">MROUND(R29,0.05)</f>
        <v>85.45</v>
      </c>
      <c r="D29" s="257">
        <f t="shared" ref="D29" si="11">C29+C29*0.2</f>
        <v>102.54</v>
      </c>
      <c r="F29" s="245" t="s">
        <v>428</v>
      </c>
      <c r="G29" s="572"/>
      <c r="H29" s="311">
        <f>MROUND(W29,0.05)</f>
        <v>285.5</v>
      </c>
      <c r="I29" s="311">
        <f>H29+H29*0.2</f>
        <v>342.6</v>
      </c>
      <c r="P29" s="117" t="s">
        <v>630</v>
      </c>
      <c r="Q29" s="105"/>
      <c r="R29" s="14">
        <v>85.45</v>
      </c>
      <c r="S29" s="98">
        <v>35.940000000000005</v>
      </c>
      <c r="T29" s="4"/>
      <c r="U29" s="122" t="s">
        <v>428</v>
      </c>
      <c r="V29" s="105"/>
      <c r="W29" s="14">
        <v>285.5</v>
      </c>
      <c r="X29" s="317">
        <v>439.32000000000005</v>
      </c>
    </row>
    <row r="30" spans="1:27" ht="19.899999999999999" customHeight="1" thickBot="1">
      <c r="A30" s="244" t="s">
        <v>820</v>
      </c>
      <c r="B30" s="571" t="s">
        <v>619</v>
      </c>
      <c r="C30" s="256">
        <f t="shared" si="2"/>
        <v>97.65</v>
      </c>
      <c r="D30" s="256">
        <f t="shared" si="3"/>
        <v>117.18</v>
      </c>
      <c r="F30" s="47" t="s">
        <v>79</v>
      </c>
      <c r="G30" s="572"/>
      <c r="H30" s="311">
        <f>MROUND(W30,0.05)</f>
        <v>380.15000000000003</v>
      </c>
      <c r="I30" s="311">
        <f>H30+H30*0.2</f>
        <v>456.18000000000006</v>
      </c>
      <c r="P30" s="117" t="s">
        <v>631</v>
      </c>
      <c r="Q30" s="105" t="s">
        <v>619</v>
      </c>
      <c r="R30" s="14">
        <v>97.65</v>
      </c>
      <c r="S30" s="98">
        <v>46.32</v>
      </c>
      <c r="T30" s="4"/>
      <c r="U30" s="122" t="s">
        <v>537</v>
      </c>
      <c r="V30" s="105"/>
      <c r="W30" s="14">
        <v>380.15</v>
      </c>
      <c r="X30" s="317"/>
    </row>
    <row r="31" spans="1:27" s="8" customFormat="1" ht="18.75" customHeight="1" thickBot="1">
      <c r="A31" s="244" t="s">
        <v>821</v>
      </c>
      <c r="B31" s="572"/>
      <c r="C31" s="256">
        <f t="shared" si="2"/>
        <v>76.5</v>
      </c>
      <c r="D31" s="256">
        <f t="shared" si="3"/>
        <v>91.8</v>
      </c>
      <c r="F31" s="243" t="s">
        <v>809</v>
      </c>
      <c r="G31" s="571" t="s">
        <v>623</v>
      </c>
      <c r="H31" s="304">
        <f t="shared" si="4"/>
        <v>355.8</v>
      </c>
      <c r="I31" s="258">
        <f t="shared" si="5"/>
        <v>426.96000000000004</v>
      </c>
      <c r="K31"/>
      <c r="P31" s="117" t="s">
        <v>632</v>
      </c>
      <c r="Q31" s="105"/>
      <c r="R31" s="14">
        <v>76.5</v>
      </c>
      <c r="S31" s="98">
        <v>53.7</v>
      </c>
      <c r="T31" s="185"/>
      <c r="U31" s="117" t="s">
        <v>413</v>
      </c>
      <c r="V31" s="105" t="s">
        <v>623</v>
      </c>
      <c r="W31" s="14">
        <v>355.8</v>
      </c>
      <c r="X31" s="317">
        <v>443.94000000000005</v>
      </c>
    </row>
    <row r="32" spans="1:27" s="8" customFormat="1" ht="18.75" customHeight="1" thickBot="1">
      <c r="A32" s="244" t="s">
        <v>823</v>
      </c>
      <c r="B32" s="573"/>
      <c r="C32" s="256">
        <f t="shared" ref="C32" si="12">MROUND(R32,0.05)</f>
        <v>66.7</v>
      </c>
      <c r="D32" s="256">
        <f t="shared" ref="D32" si="13">C32+C32*0.2</f>
        <v>80.040000000000006</v>
      </c>
      <c r="F32" s="47" t="s">
        <v>174</v>
      </c>
      <c r="G32" s="573"/>
      <c r="H32" s="303">
        <f>MROUND(W32,0.05)</f>
        <v>338</v>
      </c>
      <c r="I32" s="303">
        <f>H32+H32*0.2</f>
        <v>405.6</v>
      </c>
      <c r="K32"/>
      <c r="P32" s="117" t="s">
        <v>633</v>
      </c>
      <c r="Q32" s="105"/>
      <c r="R32" s="14">
        <v>66.7</v>
      </c>
      <c r="S32" s="98">
        <v>25.020000000000003</v>
      </c>
      <c r="T32" s="185"/>
      <c r="U32" s="117" t="s">
        <v>174</v>
      </c>
      <c r="V32" s="105"/>
      <c r="W32" s="14">
        <v>338</v>
      </c>
      <c r="X32" s="317">
        <v>466.38000000000005</v>
      </c>
    </row>
    <row r="33" spans="1:28" s="8" customFormat="1" ht="19.899999999999999" customHeight="1" thickBot="1">
      <c r="A33" s="244" t="s">
        <v>822</v>
      </c>
      <c r="B33" s="394" t="s">
        <v>620</v>
      </c>
      <c r="C33" s="256">
        <f t="shared" si="2"/>
        <v>61.1</v>
      </c>
      <c r="D33" s="256">
        <f t="shared" si="3"/>
        <v>73.320000000000007</v>
      </c>
      <c r="F33" s="243" t="s">
        <v>503</v>
      </c>
      <c r="G33" s="448" t="s">
        <v>624</v>
      </c>
      <c r="H33" s="311">
        <f>MROUND(W33,0.05)</f>
        <v>472.5</v>
      </c>
      <c r="I33" s="311">
        <f>H33+H33*0.2</f>
        <v>567</v>
      </c>
      <c r="K33"/>
      <c r="P33" s="117" t="s">
        <v>634</v>
      </c>
      <c r="Q33" s="105" t="s">
        <v>620</v>
      </c>
      <c r="R33" s="14">
        <v>61.1</v>
      </c>
      <c r="S33" s="98">
        <v>31.560000000000002</v>
      </c>
      <c r="T33" s="185"/>
      <c r="U33" s="122" t="s">
        <v>503</v>
      </c>
      <c r="V33" s="105" t="s">
        <v>624</v>
      </c>
      <c r="W33" s="14">
        <v>472.5</v>
      </c>
      <c r="X33" s="317"/>
    </row>
    <row r="34" spans="1:28" ht="19.899999999999999" customHeight="1" thickBot="1">
      <c r="A34" s="243" t="s">
        <v>824</v>
      </c>
      <c r="B34" s="393" t="s">
        <v>621</v>
      </c>
      <c r="C34" s="256">
        <f t="shared" si="2"/>
        <v>65</v>
      </c>
      <c r="D34" s="256">
        <f t="shared" si="3"/>
        <v>78</v>
      </c>
      <c r="F34" s="243" t="s">
        <v>504</v>
      </c>
      <c r="G34" s="448" t="s">
        <v>623</v>
      </c>
      <c r="H34" s="304">
        <f t="shared" si="4"/>
        <v>444.15000000000003</v>
      </c>
      <c r="I34" s="258">
        <f t="shared" si="5"/>
        <v>532.98</v>
      </c>
      <c r="P34" s="117" t="s">
        <v>635</v>
      </c>
      <c r="Q34" s="105" t="s">
        <v>621</v>
      </c>
      <c r="R34" s="14">
        <v>65</v>
      </c>
      <c r="S34" s="98">
        <v>70.44</v>
      </c>
      <c r="T34" s="4"/>
      <c r="U34" s="122" t="s">
        <v>504</v>
      </c>
      <c r="V34" s="105" t="s">
        <v>623</v>
      </c>
      <c r="W34" s="14">
        <v>444.15</v>
      </c>
      <c r="X34" s="317">
        <v>742.98000000000013</v>
      </c>
    </row>
    <row r="35" spans="1:28" ht="19.899999999999999" customHeight="1" thickBot="1">
      <c r="A35" s="247" t="s">
        <v>29</v>
      </c>
      <c r="B35" s="411" t="s">
        <v>71</v>
      </c>
      <c r="C35" s="256">
        <f t="shared" si="2"/>
        <v>87.4</v>
      </c>
      <c r="D35" s="256">
        <f t="shared" si="3"/>
        <v>104.88000000000001</v>
      </c>
      <c r="F35" s="243" t="s">
        <v>810</v>
      </c>
      <c r="G35" s="448" t="s">
        <v>622</v>
      </c>
      <c r="H35" s="304">
        <f t="shared" si="4"/>
        <v>605.45000000000005</v>
      </c>
      <c r="I35" s="258">
        <f t="shared" si="5"/>
        <v>726.54000000000008</v>
      </c>
      <c r="P35" s="117" t="s">
        <v>29</v>
      </c>
      <c r="Q35" s="105" t="s">
        <v>71</v>
      </c>
      <c r="R35" s="14">
        <v>87.4</v>
      </c>
      <c r="S35" s="98">
        <v>52.440000000000005</v>
      </c>
      <c r="T35" s="4"/>
      <c r="U35" s="122" t="s">
        <v>414</v>
      </c>
      <c r="V35" s="105" t="s">
        <v>622</v>
      </c>
      <c r="W35" s="14">
        <v>605.45000000000005</v>
      </c>
      <c r="X35" s="317">
        <v>979.44</v>
      </c>
    </row>
    <row r="36" spans="1:28" ht="19.899999999999999" customHeight="1" thickBot="1">
      <c r="A36" s="47" t="s">
        <v>168</v>
      </c>
      <c r="B36" s="571" t="s">
        <v>31</v>
      </c>
      <c r="C36" s="256">
        <f t="shared" si="2"/>
        <v>99.7</v>
      </c>
      <c r="D36" s="256">
        <f t="shared" si="3"/>
        <v>119.64</v>
      </c>
      <c r="F36" s="47" t="s">
        <v>811</v>
      </c>
      <c r="G36" s="571" t="s">
        <v>626</v>
      </c>
      <c r="H36" s="304">
        <f t="shared" si="4"/>
        <v>514.95000000000005</v>
      </c>
      <c r="I36" s="258">
        <f t="shared" si="5"/>
        <v>617.94000000000005</v>
      </c>
      <c r="P36" s="117" t="s">
        <v>168</v>
      </c>
      <c r="Q36" s="105" t="s">
        <v>31</v>
      </c>
      <c r="R36" s="14">
        <v>99.7</v>
      </c>
      <c r="S36" s="98">
        <v>52.440000000000005</v>
      </c>
      <c r="T36" s="4"/>
      <c r="U36" s="117" t="s">
        <v>415</v>
      </c>
      <c r="V36" s="105" t="s">
        <v>626</v>
      </c>
      <c r="W36" s="14">
        <v>514.95000000000005</v>
      </c>
      <c r="X36" s="317">
        <v>353.1</v>
      </c>
    </row>
    <row r="37" spans="1:28" ht="19.899999999999999" customHeight="1" thickBot="1">
      <c r="A37" s="47" t="s">
        <v>169</v>
      </c>
      <c r="B37" s="573"/>
      <c r="C37" s="256">
        <f t="shared" ref="C37" si="14">MROUND(R37,0.05)</f>
        <v>158.95000000000002</v>
      </c>
      <c r="D37" s="256">
        <f t="shared" ref="D37" si="15">C37+C37*0.2</f>
        <v>190.74</v>
      </c>
      <c r="F37" s="301" t="s">
        <v>175</v>
      </c>
      <c r="G37" s="572"/>
      <c r="H37" s="311">
        <f>MROUND(W37,0.05)</f>
        <v>497.1</v>
      </c>
      <c r="I37" s="311">
        <f>H37+H37*0.2</f>
        <v>596.52</v>
      </c>
      <c r="P37" s="117" t="s">
        <v>169</v>
      </c>
      <c r="Q37" s="105"/>
      <c r="R37" s="14">
        <v>158.94999999999999</v>
      </c>
      <c r="S37" s="98">
        <v>28.5</v>
      </c>
      <c r="T37" s="4"/>
      <c r="U37" s="117" t="s">
        <v>175</v>
      </c>
      <c r="V37" s="105"/>
      <c r="W37" s="262">
        <v>497.1</v>
      </c>
      <c r="X37" s="264">
        <v>342.6</v>
      </c>
    </row>
    <row r="38" spans="1:28" ht="21.75" customHeight="1" thickBot="1">
      <c r="A38" s="244" t="s">
        <v>139</v>
      </c>
      <c r="B38" s="379" t="s">
        <v>830</v>
      </c>
      <c r="C38" s="256">
        <f t="shared" si="2"/>
        <v>269.45</v>
      </c>
      <c r="D38" s="256">
        <f t="shared" si="3"/>
        <v>323.33999999999997</v>
      </c>
      <c r="F38" s="47" t="s">
        <v>488</v>
      </c>
      <c r="G38" s="573"/>
      <c r="H38" s="311">
        <f>MROUND(W38,0.05)</f>
        <v>495.15000000000003</v>
      </c>
      <c r="I38" s="311">
        <f>H38+H38*0.2</f>
        <v>594.18000000000006</v>
      </c>
      <c r="P38" s="117" t="s">
        <v>139</v>
      </c>
      <c r="Q38" s="105" t="s">
        <v>72</v>
      </c>
      <c r="R38" s="14">
        <v>269.45</v>
      </c>
      <c r="S38" s="98">
        <v>36</v>
      </c>
      <c r="T38" s="4"/>
      <c r="U38" s="122" t="s">
        <v>488</v>
      </c>
      <c r="V38" s="105"/>
      <c r="W38" s="263">
        <v>495.15</v>
      </c>
      <c r="X38" s="264"/>
      <c r="AB38" s="9"/>
    </row>
    <row r="39" spans="1:28" ht="19.899999999999999" customHeight="1" thickBot="1">
      <c r="A39" s="244" t="s">
        <v>140</v>
      </c>
      <c r="B39" s="571" t="s">
        <v>825</v>
      </c>
      <c r="C39" s="256">
        <f t="shared" si="2"/>
        <v>344.5</v>
      </c>
      <c r="D39" s="257">
        <f t="shared" si="3"/>
        <v>413.4</v>
      </c>
      <c r="F39" s="47" t="s">
        <v>161</v>
      </c>
      <c r="G39" s="571" t="s">
        <v>624</v>
      </c>
      <c r="H39" s="304">
        <f t="shared" si="4"/>
        <v>414.70000000000005</v>
      </c>
      <c r="I39" s="258">
        <f t="shared" si="5"/>
        <v>497.64000000000004</v>
      </c>
      <c r="P39" s="117" t="s">
        <v>140</v>
      </c>
      <c r="Q39" s="315" t="s">
        <v>134</v>
      </c>
      <c r="R39" s="14">
        <v>344.5</v>
      </c>
      <c r="S39" s="98">
        <v>116.88000000000001</v>
      </c>
      <c r="T39" s="4"/>
      <c r="U39" s="117" t="s">
        <v>161</v>
      </c>
      <c r="V39" s="105" t="s">
        <v>624</v>
      </c>
      <c r="W39" s="14">
        <v>414.7</v>
      </c>
      <c r="X39" s="317">
        <v>456.18000000000006</v>
      </c>
    </row>
    <row r="40" spans="1:28" ht="19.899999999999999" customHeight="1" thickBot="1">
      <c r="A40" s="244" t="s">
        <v>796</v>
      </c>
      <c r="B40" s="572"/>
      <c r="C40" s="256">
        <f t="shared" si="2"/>
        <v>418.45000000000005</v>
      </c>
      <c r="D40" s="257">
        <f t="shared" si="3"/>
        <v>502.14000000000004</v>
      </c>
      <c r="F40" s="47" t="s">
        <v>162</v>
      </c>
      <c r="G40" s="573"/>
      <c r="H40" s="304">
        <f t="shared" si="4"/>
        <v>454.75</v>
      </c>
      <c r="I40" s="258">
        <f t="shared" si="5"/>
        <v>545.70000000000005</v>
      </c>
      <c r="P40" s="117" t="s">
        <v>416</v>
      </c>
      <c r="Q40" s="315"/>
      <c r="R40" s="14">
        <v>418.45</v>
      </c>
      <c r="S40" s="98">
        <v>99.3</v>
      </c>
      <c r="T40" s="4"/>
      <c r="U40" s="122" t="s">
        <v>162</v>
      </c>
      <c r="V40" s="105"/>
      <c r="W40" s="14">
        <v>454.75</v>
      </c>
      <c r="X40" s="317">
        <v>426.96000000000004</v>
      </c>
    </row>
    <row r="41" spans="1:28" ht="19.899999999999999" customHeight="1" thickBot="1">
      <c r="A41" s="244" t="s">
        <v>797</v>
      </c>
      <c r="B41" s="573"/>
      <c r="C41" s="256">
        <f t="shared" si="2"/>
        <v>394.75</v>
      </c>
      <c r="D41" s="257">
        <f t="shared" si="3"/>
        <v>473.7</v>
      </c>
      <c r="F41" s="254" t="s">
        <v>165</v>
      </c>
      <c r="G41" s="408" t="s">
        <v>74</v>
      </c>
      <c r="H41" s="304">
        <f t="shared" si="4"/>
        <v>151.80000000000001</v>
      </c>
      <c r="I41" s="258">
        <f t="shared" si="5"/>
        <v>182.16000000000003</v>
      </c>
      <c r="P41" s="117" t="s">
        <v>417</v>
      </c>
      <c r="Q41" s="315"/>
      <c r="R41" s="14">
        <v>394.75</v>
      </c>
      <c r="S41" s="98">
        <v>84.84</v>
      </c>
      <c r="T41" s="4"/>
      <c r="U41" s="117" t="s">
        <v>165</v>
      </c>
      <c r="V41" s="105" t="s">
        <v>74</v>
      </c>
      <c r="W41" s="14">
        <v>151.80000000000001</v>
      </c>
      <c r="X41" s="317">
        <v>405.6</v>
      </c>
    </row>
    <row r="42" spans="1:28" ht="19.899999999999999" customHeight="1" thickBot="1">
      <c r="A42" s="244" t="s">
        <v>141</v>
      </c>
      <c r="B42" s="571" t="s">
        <v>30</v>
      </c>
      <c r="C42" s="256">
        <f t="shared" si="2"/>
        <v>226.9</v>
      </c>
      <c r="D42" s="257">
        <f t="shared" si="3"/>
        <v>272.28000000000003</v>
      </c>
      <c r="F42" s="255" t="s">
        <v>166</v>
      </c>
      <c r="G42" s="446" t="s">
        <v>178</v>
      </c>
      <c r="H42" s="304">
        <f t="shared" si="4"/>
        <v>362.5</v>
      </c>
      <c r="I42" s="258">
        <f t="shared" si="5"/>
        <v>435</v>
      </c>
      <c r="P42" s="117" t="s">
        <v>141</v>
      </c>
      <c r="Q42" s="105" t="s">
        <v>30</v>
      </c>
      <c r="R42" s="14">
        <v>226.9</v>
      </c>
      <c r="S42" s="98">
        <v>104.88000000000001</v>
      </c>
      <c r="T42" s="4"/>
      <c r="U42" s="122" t="s">
        <v>166</v>
      </c>
      <c r="V42" s="105" t="s">
        <v>178</v>
      </c>
      <c r="W42" s="14">
        <v>362.5</v>
      </c>
      <c r="X42" s="317">
        <v>567</v>
      </c>
    </row>
    <row r="43" spans="1:28" ht="19.899999999999999" customHeight="1" thickBot="1">
      <c r="A43" s="244" t="s">
        <v>142</v>
      </c>
      <c r="B43" s="573"/>
      <c r="C43" s="256">
        <f t="shared" ref="C43" si="16">MROUND(R43,0.05)</f>
        <v>252.4</v>
      </c>
      <c r="D43" s="257">
        <f t="shared" ref="D43" si="17">C43+C43*0.2</f>
        <v>302.88</v>
      </c>
      <c r="F43" s="254" t="s">
        <v>167</v>
      </c>
      <c r="G43" s="447" t="s">
        <v>179</v>
      </c>
      <c r="H43" s="311">
        <f>MROUND(W43,0.05)</f>
        <v>280.95</v>
      </c>
      <c r="I43" s="311">
        <f>H43+H43*0.2</f>
        <v>337.14</v>
      </c>
      <c r="P43" s="117" t="s">
        <v>142</v>
      </c>
      <c r="Q43" s="105"/>
      <c r="R43" s="14">
        <v>252.4</v>
      </c>
      <c r="S43" s="98">
        <v>59.940000000000005</v>
      </c>
      <c r="T43" s="4"/>
      <c r="U43" s="122" t="s">
        <v>167</v>
      </c>
      <c r="V43" s="105" t="s">
        <v>179</v>
      </c>
      <c r="W43" s="14">
        <v>280.95</v>
      </c>
      <c r="X43" s="317">
        <v>532.98</v>
      </c>
    </row>
    <row r="44" spans="1:28" ht="23.25" customHeight="1" thickBot="1">
      <c r="A44" s="244" t="s">
        <v>143</v>
      </c>
      <c r="B44" s="445" t="s">
        <v>826</v>
      </c>
      <c r="C44" s="256">
        <f t="shared" si="2"/>
        <v>294</v>
      </c>
      <c r="D44" s="256">
        <f t="shared" si="3"/>
        <v>352.8</v>
      </c>
      <c r="F44" s="243" t="s">
        <v>394</v>
      </c>
      <c r="G44" s="571" t="s">
        <v>181</v>
      </c>
      <c r="H44" s="311">
        <f>MROUND(W44,0.05)</f>
        <v>371.20000000000005</v>
      </c>
      <c r="I44" s="311">
        <f>H44+H44*0.2</f>
        <v>445.44000000000005</v>
      </c>
      <c r="P44" s="117" t="s">
        <v>143</v>
      </c>
      <c r="Q44" s="105" t="s">
        <v>133</v>
      </c>
      <c r="R44" s="14">
        <v>294</v>
      </c>
      <c r="S44" s="98">
        <v>79.44</v>
      </c>
      <c r="T44" s="4"/>
      <c r="U44" s="122" t="s">
        <v>394</v>
      </c>
      <c r="V44" s="89" t="s">
        <v>181</v>
      </c>
      <c r="W44" s="14">
        <v>371.2</v>
      </c>
      <c r="X44" s="317"/>
    </row>
    <row r="45" spans="1:28" ht="19.899999999999999" customHeight="1" thickBot="1">
      <c r="A45" s="47" t="s">
        <v>144</v>
      </c>
      <c r="B45" s="571" t="s">
        <v>827</v>
      </c>
      <c r="C45" s="256">
        <f t="shared" si="2"/>
        <v>484.40000000000003</v>
      </c>
      <c r="D45" s="256">
        <f t="shared" si="3"/>
        <v>581.28000000000009</v>
      </c>
      <c r="F45" s="47" t="s">
        <v>393</v>
      </c>
      <c r="G45" s="573"/>
      <c r="H45" s="304">
        <f t="shared" si="4"/>
        <v>412.1</v>
      </c>
      <c r="I45" s="258">
        <f t="shared" ref="I45" si="18">H45+H45*0.2</f>
        <v>494.52000000000004</v>
      </c>
      <c r="P45" s="117" t="s">
        <v>144</v>
      </c>
      <c r="Q45" s="105" t="s">
        <v>136</v>
      </c>
      <c r="R45" s="14">
        <v>484.4</v>
      </c>
      <c r="S45" s="98">
        <v>323.33999999999997</v>
      </c>
      <c r="T45" s="4"/>
      <c r="U45" s="122" t="s">
        <v>393</v>
      </c>
      <c r="V45" s="89"/>
      <c r="W45" s="14">
        <v>412.1</v>
      </c>
      <c r="X45" s="317">
        <v>726.54000000000008</v>
      </c>
    </row>
    <row r="46" spans="1:28" ht="19.899999999999999" customHeight="1" thickBot="1">
      <c r="A46" s="47" t="s">
        <v>387</v>
      </c>
      <c r="B46" s="573"/>
      <c r="C46" s="256">
        <f t="shared" si="2"/>
        <v>498.25</v>
      </c>
      <c r="D46" s="256">
        <f t="shared" si="3"/>
        <v>597.9</v>
      </c>
      <c r="F46" s="301" t="s">
        <v>170</v>
      </c>
      <c r="G46" s="378" t="s">
        <v>75</v>
      </c>
      <c r="H46" s="304">
        <f t="shared" si="4"/>
        <v>393.20000000000005</v>
      </c>
      <c r="I46" s="258">
        <f t="shared" ref="I46" si="19">H46+H46*0.2</f>
        <v>471.84000000000003</v>
      </c>
      <c r="P46" s="117" t="s">
        <v>387</v>
      </c>
      <c r="Q46" s="105"/>
      <c r="R46" s="14">
        <v>498.25</v>
      </c>
      <c r="S46" s="98">
        <v>413.4</v>
      </c>
      <c r="T46" s="4"/>
      <c r="U46" s="122" t="s">
        <v>170</v>
      </c>
      <c r="V46" s="105" t="s">
        <v>75</v>
      </c>
      <c r="W46" s="14">
        <v>393.2</v>
      </c>
      <c r="X46" s="317">
        <v>617.94000000000005</v>
      </c>
    </row>
    <row r="47" spans="1:28" ht="19.899999999999999" customHeight="1" thickBot="1">
      <c r="A47" s="299" t="s">
        <v>798</v>
      </c>
      <c r="B47" s="571" t="s">
        <v>828</v>
      </c>
      <c r="C47" s="256">
        <f t="shared" si="2"/>
        <v>692.25</v>
      </c>
      <c r="D47" s="256">
        <f t="shared" si="3"/>
        <v>830.7</v>
      </c>
      <c r="F47" s="301" t="s">
        <v>171</v>
      </c>
      <c r="G47" s="378" t="s">
        <v>76</v>
      </c>
      <c r="H47" s="304">
        <f t="shared" si="4"/>
        <v>428.1</v>
      </c>
      <c r="I47" s="258">
        <f t="shared" ref="I47" si="20">H47+H47*0.2</f>
        <v>513.72</v>
      </c>
      <c r="P47" s="117" t="s">
        <v>423</v>
      </c>
      <c r="Q47" s="105" t="s">
        <v>130</v>
      </c>
      <c r="R47" s="14">
        <v>692.25</v>
      </c>
      <c r="S47" s="98">
        <v>502.14000000000004</v>
      </c>
      <c r="T47" s="4"/>
      <c r="U47" s="122" t="s">
        <v>171</v>
      </c>
      <c r="V47" s="105" t="s">
        <v>76</v>
      </c>
      <c r="W47" s="14">
        <v>428.1</v>
      </c>
      <c r="X47" s="317">
        <v>596.52</v>
      </c>
    </row>
    <row r="48" spans="1:28" ht="19.899999999999999" customHeight="1" thickBot="1">
      <c r="A48" s="299" t="s">
        <v>812</v>
      </c>
      <c r="B48" s="573"/>
      <c r="C48" s="256">
        <f t="shared" si="2"/>
        <v>681.7</v>
      </c>
      <c r="D48" s="256">
        <f t="shared" si="3"/>
        <v>818.04000000000008</v>
      </c>
      <c r="F48" s="243" t="s">
        <v>396</v>
      </c>
      <c r="G48" s="409" t="s">
        <v>395</v>
      </c>
      <c r="H48" s="304">
        <f t="shared" si="4"/>
        <v>398.70000000000005</v>
      </c>
      <c r="I48" s="258">
        <f t="shared" ref="I48" si="21">H48+H48*0.2</f>
        <v>478.44000000000005</v>
      </c>
      <c r="P48" s="117" t="s">
        <v>424</v>
      </c>
      <c r="Q48" s="105"/>
      <c r="R48" s="14">
        <v>681.7</v>
      </c>
      <c r="S48" s="98">
        <v>473.7</v>
      </c>
      <c r="T48" s="4"/>
      <c r="U48" s="122" t="s">
        <v>396</v>
      </c>
      <c r="V48" s="105" t="s">
        <v>395</v>
      </c>
      <c r="W48" s="14">
        <v>398.7</v>
      </c>
      <c r="X48" s="317">
        <v>594.18000000000006</v>
      </c>
    </row>
    <row r="49" spans="1:24" ht="19.899999999999999" customHeight="1" thickBot="1">
      <c r="A49" s="244" t="s">
        <v>145</v>
      </c>
      <c r="B49" s="571" t="s">
        <v>828</v>
      </c>
      <c r="C49" s="256">
        <f t="shared" si="2"/>
        <v>538.9</v>
      </c>
      <c r="D49" s="256">
        <f t="shared" si="3"/>
        <v>646.67999999999995</v>
      </c>
      <c r="F49" s="301" t="s">
        <v>138</v>
      </c>
      <c r="G49" s="571" t="s">
        <v>180</v>
      </c>
      <c r="H49" s="304">
        <f t="shared" si="4"/>
        <v>434.55</v>
      </c>
      <c r="I49" s="258">
        <f t="shared" ref="I49" si="22">H49+H49*0.2</f>
        <v>521.46</v>
      </c>
      <c r="P49" s="117" t="s">
        <v>145</v>
      </c>
      <c r="Q49" s="105" t="s">
        <v>130</v>
      </c>
      <c r="R49" s="14">
        <v>538.9</v>
      </c>
      <c r="S49" s="98">
        <v>272.28000000000003</v>
      </c>
      <c r="T49" s="4"/>
      <c r="U49" s="122" t="s">
        <v>138</v>
      </c>
      <c r="V49" s="105" t="s">
        <v>180</v>
      </c>
      <c r="W49" s="14">
        <v>434.55</v>
      </c>
      <c r="X49" s="317">
        <v>497.64000000000004</v>
      </c>
    </row>
    <row r="50" spans="1:24" ht="19.899999999999999" customHeight="1" thickBot="1">
      <c r="A50" s="244" t="s">
        <v>388</v>
      </c>
      <c r="B50" s="573"/>
      <c r="C50" s="256">
        <f t="shared" si="2"/>
        <v>549.95000000000005</v>
      </c>
      <c r="D50" s="256">
        <f t="shared" si="3"/>
        <v>659.94</v>
      </c>
      <c r="F50" s="301" t="s">
        <v>137</v>
      </c>
      <c r="G50" s="573"/>
      <c r="H50" s="304">
        <f t="shared" si="4"/>
        <v>396.35</v>
      </c>
      <c r="I50" s="258">
        <f t="shared" ref="I50" si="23">H50+H50*0.2</f>
        <v>475.62</v>
      </c>
      <c r="P50" s="117" t="s">
        <v>388</v>
      </c>
      <c r="Q50" s="105"/>
      <c r="R50" s="14">
        <v>549.95000000000005</v>
      </c>
      <c r="S50" s="98">
        <v>302.88</v>
      </c>
      <c r="T50" s="4"/>
      <c r="U50" s="122" t="s">
        <v>137</v>
      </c>
      <c r="V50" s="105"/>
      <c r="W50" s="14">
        <v>396.35</v>
      </c>
      <c r="X50" s="317">
        <v>545.70000000000005</v>
      </c>
    </row>
    <row r="51" spans="1:24" ht="19.899999999999999" customHeight="1" thickBot="1">
      <c r="A51" s="300" t="s">
        <v>147</v>
      </c>
      <c r="B51" s="571" t="s">
        <v>829</v>
      </c>
      <c r="C51" s="256">
        <f t="shared" si="2"/>
        <v>287</v>
      </c>
      <c r="D51" s="256">
        <f t="shared" si="3"/>
        <v>344.4</v>
      </c>
      <c r="F51" s="301" t="s">
        <v>163</v>
      </c>
      <c r="G51" s="571" t="s">
        <v>73</v>
      </c>
      <c r="H51" s="304">
        <f t="shared" si="4"/>
        <v>264.15000000000003</v>
      </c>
      <c r="I51" s="258">
        <f t="shared" ref="I51" si="24">H51+H51*0.2</f>
        <v>316.98</v>
      </c>
      <c r="P51" s="117" t="s">
        <v>147</v>
      </c>
      <c r="Q51" s="105" t="s">
        <v>135</v>
      </c>
      <c r="R51" s="14">
        <v>287</v>
      </c>
      <c r="S51" s="98">
        <v>352.8</v>
      </c>
      <c r="T51" s="4"/>
      <c r="U51" s="122" t="s">
        <v>163</v>
      </c>
      <c r="V51" s="105" t="s">
        <v>73</v>
      </c>
      <c r="W51" s="14">
        <v>264.14999999999998</v>
      </c>
      <c r="X51" s="317">
        <v>235.86</v>
      </c>
    </row>
    <row r="52" spans="1:24" s="10" customFormat="1" ht="19.899999999999999" customHeight="1" thickBot="1">
      <c r="A52" s="243" t="s">
        <v>148</v>
      </c>
      <c r="B52" s="572"/>
      <c r="C52" s="256">
        <f t="shared" si="2"/>
        <v>314.60000000000002</v>
      </c>
      <c r="D52" s="256">
        <f t="shared" si="3"/>
        <v>377.52000000000004</v>
      </c>
      <c r="F52" s="301" t="s">
        <v>164</v>
      </c>
      <c r="G52" s="573"/>
      <c r="H52" s="304">
        <f t="shared" si="4"/>
        <v>394.45000000000005</v>
      </c>
      <c r="I52" s="258">
        <f t="shared" ref="I52" si="25">H52+H52*0.2</f>
        <v>473.34000000000003</v>
      </c>
      <c r="K52"/>
      <c r="P52" s="122" t="s">
        <v>148</v>
      </c>
      <c r="Q52" s="105"/>
      <c r="R52" s="14">
        <v>314.60000000000002</v>
      </c>
      <c r="S52" s="98">
        <v>581.28000000000009</v>
      </c>
      <c r="T52" s="314"/>
      <c r="U52" s="122" t="s">
        <v>164</v>
      </c>
      <c r="V52" s="186"/>
      <c r="W52" s="14">
        <v>394.45</v>
      </c>
      <c r="X52" s="317">
        <v>373.56</v>
      </c>
    </row>
    <row r="53" spans="1:24" ht="19.899999999999999" customHeight="1" thickBot="1">
      <c r="A53" s="243" t="s">
        <v>149</v>
      </c>
      <c r="B53" s="572"/>
      <c r="C53" s="256">
        <f t="shared" si="2"/>
        <v>407.55</v>
      </c>
      <c r="D53" s="256">
        <f t="shared" si="3"/>
        <v>489.06</v>
      </c>
      <c r="F53" s="243" t="s">
        <v>390</v>
      </c>
      <c r="G53" s="571" t="s">
        <v>389</v>
      </c>
      <c r="H53" s="311">
        <f t="shared" si="4"/>
        <v>136.4</v>
      </c>
      <c r="I53" s="256">
        <f t="shared" ref="I53" si="26">H53+H53*0.2</f>
        <v>163.68</v>
      </c>
      <c r="P53" s="122" t="s">
        <v>149</v>
      </c>
      <c r="Q53" s="105"/>
      <c r="R53" s="14">
        <v>407.55</v>
      </c>
      <c r="S53" s="98">
        <v>597.9</v>
      </c>
      <c r="T53" s="4"/>
      <c r="U53" s="122" t="s">
        <v>390</v>
      </c>
      <c r="V53" s="186" t="s">
        <v>389</v>
      </c>
      <c r="W53" s="14">
        <v>136.4</v>
      </c>
      <c r="X53" s="317">
        <v>316.98</v>
      </c>
    </row>
    <row r="54" spans="1:24" ht="19.899999999999999" customHeight="1" thickBot="1">
      <c r="A54" s="244" t="s">
        <v>150</v>
      </c>
      <c r="B54" s="573"/>
      <c r="C54" s="256">
        <f t="shared" si="2"/>
        <v>447.40000000000003</v>
      </c>
      <c r="D54" s="256">
        <f t="shared" si="3"/>
        <v>536.88000000000011</v>
      </c>
      <c r="F54" s="243" t="s">
        <v>391</v>
      </c>
      <c r="G54" s="572"/>
      <c r="H54" s="304">
        <f t="shared" si="4"/>
        <v>162.30000000000001</v>
      </c>
      <c r="I54" s="258">
        <f t="shared" ref="I54" si="27">H54+H54*0.2</f>
        <v>194.76000000000002</v>
      </c>
      <c r="P54" s="122" t="s">
        <v>150</v>
      </c>
      <c r="Q54" s="105"/>
      <c r="R54" s="14">
        <v>447.4</v>
      </c>
      <c r="S54" s="98">
        <v>830.7</v>
      </c>
      <c r="T54" s="4"/>
      <c r="U54" s="122" t="s">
        <v>391</v>
      </c>
      <c r="V54" s="186"/>
      <c r="W54" s="14">
        <v>162.30000000000001</v>
      </c>
      <c r="X54" s="317">
        <v>473.34000000000003</v>
      </c>
    </row>
    <row r="55" spans="1:24" ht="19.899999999999999" customHeight="1" thickBot="1">
      <c r="A55" s="47" t="s">
        <v>32</v>
      </c>
      <c r="B55" s="571" t="s">
        <v>182</v>
      </c>
      <c r="C55" s="256">
        <f t="shared" si="2"/>
        <v>180.85000000000002</v>
      </c>
      <c r="D55" s="256">
        <f t="shared" si="3"/>
        <v>217.02000000000004</v>
      </c>
      <c r="F55" s="244" t="s">
        <v>146</v>
      </c>
      <c r="G55" s="572"/>
      <c r="H55" s="304">
        <f t="shared" si="4"/>
        <v>169.35000000000002</v>
      </c>
      <c r="I55" s="259">
        <f t="shared" ref="I55:I56" si="28">H55+H55*0.2</f>
        <v>203.22000000000003</v>
      </c>
      <c r="P55" s="122" t="s">
        <v>32</v>
      </c>
      <c r="Q55" s="105" t="s">
        <v>182</v>
      </c>
      <c r="R55" s="14">
        <v>180.85</v>
      </c>
      <c r="S55" s="98">
        <v>818.04000000000008</v>
      </c>
      <c r="T55" s="4"/>
      <c r="U55" s="122" t="s">
        <v>146</v>
      </c>
      <c r="V55" s="105"/>
      <c r="W55" s="14">
        <v>169.35</v>
      </c>
      <c r="X55" s="317">
        <v>182.16000000000003</v>
      </c>
    </row>
    <row r="56" spans="1:24" ht="19.899999999999999" customHeight="1" thickBot="1">
      <c r="A56" s="301" t="s">
        <v>33</v>
      </c>
      <c r="B56" s="572"/>
      <c r="C56" s="256">
        <f t="shared" si="2"/>
        <v>171.5</v>
      </c>
      <c r="D56" s="256">
        <f t="shared" si="3"/>
        <v>205.8</v>
      </c>
      <c r="F56" s="244" t="s">
        <v>392</v>
      </c>
      <c r="G56" s="573"/>
      <c r="H56" s="316">
        <f t="shared" si="4"/>
        <v>194.05</v>
      </c>
      <c r="I56" s="259">
        <f t="shared" si="28"/>
        <v>232.86</v>
      </c>
      <c r="P56" s="117" t="s">
        <v>33</v>
      </c>
      <c r="Q56" s="105"/>
      <c r="R56" s="14">
        <v>171.5</v>
      </c>
      <c r="S56" s="98">
        <v>646.67999999999995</v>
      </c>
      <c r="T56" s="4"/>
      <c r="U56" s="122" t="s">
        <v>392</v>
      </c>
      <c r="V56" s="105"/>
      <c r="W56" s="14">
        <v>194.05</v>
      </c>
      <c r="X56" s="317"/>
    </row>
    <row r="57" spans="1:24" ht="19.899999999999999" customHeight="1" thickBot="1">
      <c r="A57" s="301" t="s">
        <v>34</v>
      </c>
      <c r="B57" s="573"/>
      <c r="C57" s="256">
        <f t="shared" si="2"/>
        <v>208.9</v>
      </c>
      <c r="D57" s="256">
        <f t="shared" si="3"/>
        <v>250.68</v>
      </c>
      <c r="F57" s="193"/>
      <c r="G57" s="410"/>
      <c r="H57" s="305"/>
      <c r="I57" s="310"/>
      <c r="P57" s="117" t="s">
        <v>34</v>
      </c>
      <c r="Q57" s="105"/>
      <c r="R57" s="14">
        <v>208.9</v>
      </c>
      <c r="S57" s="98">
        <v>659.94</v>
      </c>
      <c r="T57" s="4"/>
      <c r="U57" s="122"/>
      <c r="V57" s="105"/>
      <c r="W57" s="14"/>
      <c r="X57" s="317"/>
    </row>
    <row r="58" spans="1:24" ht="26.1" customHeight="1" thickBot="1">
      <c r="A58" s="308"/>
      <c r="B58" s="306"/>
      <c r="C58" s="305"/>
      <c r="D58" s="305"/>
      <c r="E58" s="4"/>
      <c r="F58" s="193"/>
      <c r="G58" s="312"/>
      <c r="H58" s="305"/>
      <c r="I58" s="305"/>
      <c r="P58" s="117"/>
      <c r="Q58" s="105"/>
      <c r="R58" s="14"/>
      <c r="S58" s="98"/>
      <c r="T58" s="4"/>
      <c r="U58" s="122"/>
      <c r="V58" s="105"/>
      <c r="W58" s="14"/>
      <c r="X58" s="220"/>
    </row>
    <row r="59" spans="1:24" ht="26.1" customHeight="1" thickBot="1">
      <c r="A59" s="193"/>
      <c r="B59" s="636"/>
      <c r="C59" s="305"/>
      <c r="D59" s="305"/>
      <c r="E59" s="4"/>
      <c r="F59" s="193"/>
      <c r="G59" s="306"/>
      <c r="H59" s="305"/>
      <c r="I59" s="305"/>
      <c r="P59" s="117"/>
      <c r="Q59" s="105"/>
      <c r="R59" s="14"/>
      <c r="S59" s="98"/>
      <c r="T59" s="4"/>
      <c r="U59" s="122"/>
      <c r="V59" s="186"/>
      <c r="W59" s="14"/>
      <c r="X59" s="220"/>
    </row>
    <row r="60" spans="1:24" ht="26.1" customHeight="1" thickBot="1">
      <c r="A60" s="193"/>
      <c r="B60" s="636"/>
      <c r="C60" s="305"/>
      <c r="D60" s="305"/>
      <c r="E60" s="4"/>
      <c r="F60" s="193"/>
      <c r="G60" s="306"/>
      <c r="H60" s="305"/>
      <c r="I60" s="305"/>
      <c r="P60" s="117"/>
      <c r="Q60" s="105"/>
      <c r="R60" s="14"/>
      <c r="S60" s="98"/>
      <c r="T60" s="4"/>
      <c r="U60" s="122"/>
      <c r="V60" s="105"/>
      <c r="W60" s="14"/>
      <c r="X60" s="220"/>
    </row>
    <row r="61" spans="1:24" ht="26.1" customHeight="1" thickBot="1">
      <c r="A61" s="193"/>
      <c r="B61" s="636"/>
      <c r="C61" s="305"/>
      <c r="D61" s="305"/>
      <c r="E61" s="4"/>
      <c r="F61" s="193"/>
      <c r="G61" s="636"/>
      <c r="H61" s="305"/>
      <c r="I61" s="305"/>
      <c r="P61" s="117"/>
      <c r="Q61" s="105"/>
      <c r="R61" s="14"/>
      <c r="S61" s="98"/>
      <c r="T61" s="4"/>
      <c r="U61" s="122"/>
      <c r="V61" s="105"/>
      <c r="W61" s="14"/>
      <c r="X61" s="220"/>
    </row>
    <row r="62" spans="1:24" ht="26.1" customHeight="1" thickBot="1">
      <c r="A62" s="193"/>
      <c r="B62" s="636"/>
      <c r="C62" s="305"/>
      <c r="D62" s="305"/>
      <c r="E62" s="4"/>
      <c r="F62" s="193"/>
      <c r="G62" s="636"/>
      <c r="H62" s="305"/>
      <c r="I62" s="305"/>
      <c r="P62" s="117"/>
      <c r="Q62" s="219"/>
      <c r="R62" s="14"/>
      <c r="S62" s="98"/>
      <c r="T62" s="4"/>
      <c r="U62" s="117"/>
      <c r="V62" s="105"/>
      <c r="W62" s="14"/>
      <c r="X62" s="220"/>
    </row>
    <row r="63" spans="1:24" ht="26.1" customHeight="1" thickBot="1">
      <c r="A63" s="193"/>
      <c r="B63" s="307"/>
      <c r="C63" s="305"/>
      <c r="D63" s="305"/>
      <c r="E63" s="4"/>
      <c r="F63" s="193"/>
      <c r="G63" s="636"/>
      <c r="H63" s="305"/>
      <c r="I63" s="305"/>
      <c r="P63" s="117"/>
      <c r="Q63" s="219"/>
      <c r="R63" s="14"/>
      <c r="S63" s="98"/>
      <c r="T63" s="4"/>
      <c r="U63" s="122"/>
      <c r="V63" s="105"/>
      <c r="W63" s="14"/>
      <c r="X63" s="220"/>
    </row>
    <row r="64" spans="1:24" ht="26.1" customHeight="1" thickBot="1">
      <c r="A64" s="308"/>
      <c r="B64" s="307"/>
      <c r="C64" s="305"/>
      <c r="D64" s="305"/>
      <c r="E64" s="4"/>
      <c r="F64" s="193"/>
      <c r="G64" s="636"/>
      <c r="H64" s="305"/>
      <c r="I64" s="305"/>
      <c r="P64" s="117"/>
      <c r="Q64" s="219"/>
      <c r="R64" s="14"/>
      <c r="S64" s="98"/>
      <c r="T64" s="4"/>
      <c r="U64" s="122"/>
      <c r="V64" s="105"/>
      <c r="W64" s="14"/>
      <c r="X64" s="220"/>
    </row>
    <row r="65" spans="1:24" ht="26.1" customHeight="1" thickBot="1">
      <c r="A65" s="193"/>
      <c r="B65" s="636"/>
      <c r="C65" s="305"/>
      <c r="D65" s="305"/>
      <c r="E65" s="4"/>
      <c r="F65" s="193"/>
      <c r="G65" s="307"/>
      <c r="H65" s="305"/>
      <c r="I65" s="305"/>
      <c r="P65" s="122"/>
      <c r="Q65" s="123"/>
      <c r="R65" s="14"/>
      <c r="S65" s="98"/>
      <c r="T65" s="4"/>
      <c r="U65" s="117"/>
      <c r="V65" s="187"/>
      <c r="W65" s="14"/>
      <c r="X65" s="220"/>
    </row>
    <row r="66" spans="1:24" ht="26.1" customHeight="1" thickBot="1">
      <c r="A66" s="308"/>
      <c r="B66" s="636"/>
      <c r="C66" s="305"/>
      <c r="D66" s="305"/>
      <c r="E66" s="4"/>
      <c r="F66" s="308"/>
      <c r="G66" s="309"/>
      <c r="H66" s="305"/>
      <c r="I66" s="305"/>
      <c r="P66" s="117"/>
      <c r="Q66" s="123"/>
      <c r="R66" s="14"/>
      <c r="S66" s="98"/>
      <c r="T66" s="4"/>
      <c r="U66" s="122"/>
      <c r="V66" s="186"/>
      <c r="W66" s="14"/>
      <c r="X66" s="220"/>
    </row>
    <row r="67" spans="1:24" ht="26.1" customHeight="1" thickBot="1">
      <c r="A67" s="308"/>
      <c r="B67" s="636"/>
      <c r="C67" s="305"/>
      <c r="D67" s="305"/>
      <c r="E67" s="4"/>
      <c r="F67" s="193"/>
      <c r="G67" s="636"/>
      <c r="H67" s="305"/>
      <c r="I67" s="305"/>
      <c r="P67" s="117"/>
      <c r="Q67" s="123"/>
      <c r="R67" s="14"/>
      <c r="S67" s="98"/>
      <c r="T67" s="4"/>
      <c r="U67" s="122"/>
      <c r="V67" s="105"/>
      <c r="W67" s="14"/>
      <c r="X67" s="220"/>
    </row>
    <row r="68" spans="1:24" ht="26.1" customHeight="1" thickBot="1">
      <c r="A68" s="308"/>
      <c r="B68" s="636"/>
      <c r="C68" s="305"/>
      <c r="D68" s="305"/>
      <c r="E68" s="4"/>
      <c r="F68" s="193"/>
      <c r="G68" s="636"/>
      <c r="H68" s="305"/>
      <c r="I68" s="305"/>
      <c r="P68" s="117"/>
      <c r="Q68" s="123"/>
      <c r="R68" s="14"/>
      <c r="S68" s="98"/>
      <c r="T68" s="4"/>
      <c r="U68" s="122"/>
      <c r="V68" s="105"/>
      <c r="W68" s="14"/>
      <c r="X68" s="220"/>
    </row>
    <row r="69" spans="1:24" ht="26.1" customHeight="1" thickBot="1">
      <c r="A69" s="193"/>
      <c r="B69" s="636"/>
      <c r="C69" s="305"/>
      <c r="D69" s="305"/>
      <c r="E69" s="4"/>
      <c r="F69" s="193"/>
      <c r="G69" s="636"/>
      <c r="H69" s="305"/>
      <c r="I69" s="305"/>
      <c r="R69" s="14"/>
      <c r="S69" s="33"/>
      <c r="W69" s="14"/>
      <c r="X69" s="33"/>
    </row>
    <row r="70" spans="1:24" ht="26.1" customHeight="1" thickBot="1">
      <c r="A70" s="193"/>
      <c r="B70" s="636"/>
      <c r="C70" s="305"/>
      <c r="D70" s="305"/>
      <c r="E70" s="4"/>
      <c r="F70" s="117"/>
      <c r="G70" s="105"/>
      <c r="H70" s="98"/>
      <c r="I70" s="98"/>
      <c r="R70" s="14"/>
      <c r="S70" s="33"/>
      <c r="W70" s="33"/>
      <c r="X70" s="33"/>
    </row>
    <row r="71" spans="1:24" ht="20.100000000000001" customHeight="1"/>
    <row r="72" spans="1:24" ht="20.100000000000001" customHeight="1"/>
    <row r="73" spans="1:24" ht="20.100000000000001" customHeight="1"/>
    <row r="74" spans="1:24" ht="4.7" hidden="1" customHeight="1"/>
    <row r="75" spans="1:24" ht="20.100000000000001" customHeight="1"/>
  </sheetData>
  <mergeCells count="51">
    <mergeCell ref="G49:G50"/>
    <mergeCell ref="B49:B50"/>
    <mergeCell ref="G20:G21"/>
    <mergeCell ref="G22:G25"/>
    <mergeCell ref="G26:G27"/>
    <mergeCell ref="G44:G45"/>
    <mergeCell ref="G28:G30"/>
    <mergeCell ref="B19:B20"/>
    <mergeCell ref="B21:B22"/>
    <mergeCell ref="B25:B27"/>
    <mergeCell ref="B28:B29"/>
    <mergeCell ref="B42:B43"/>
    <mergeCell ref="G39:G40"/>
    <mergeCell ref="G53:G56"/>
    <mergeCell ref="B51:B54"/>
    <mergeCell ref="G31:G32"/>
    <mergeCell ref="G36:G38"/>
    <mergeCell ref="B69:B70"/>
    <mergeCell ref="G67:G69"/>
    <mergeCell ref="G63:G64"/>
    <mergeCell ref="G61:G62"/>
    <mergeCell ref="B65:B68"/>
    <mergeCell ref="B55:B57"/>
    <mergeCell ref="B47:B48"/>
    <mergeCell ref="G51:G52"/>
    <mergeCell ref="B59:B60"/>
    <mergeCell ref="B61:B62"/>
    <mergeCell ref="B45:B46"/>
    <mergeCell ref="B30:B32"/>
    <mergeCell ref="A1:I1"/>
    <mergeCell ref="A2:I2"/>
    <mergeCell ref="F8:M8"/>
    <mergeCell ref="H16:I17"/>
    <mergeCell ref="A13:I13"/>
    <mergeCell ref="A3:D8"/>
    <mergeCell ref="A9:I9"/>
    <mergeCell ref="A10:I10"/>
    <mergeCell ref="A11:I11"/>
    <mergeCell ref="E4:I4"/>
    <mergeCell ref="E7:I7"/>
    <mergeCell ref="A15:I15"/>
    <mergeCell ref="E6:I6"/>
    <mergeCell ref="F16:F18"/>
    <mergeCell ref="A16:A18"/>
    <mergeCell ref="E3:I3"/>
    <mergeCell ref="E5:I5"/>
    <mergeCell ref="B36:B37"/>
    <mergeCell ref="B39:B41"/>
    <mergeCell ref="C16:D17"/>
    <mergeCell ref="A14:I14"/>
    <mergeCell ref="B16:B18"/>
  </mergeCells>
  <pageMargins left="0" right="0" top="0" bottom="0" header="0" footer="0"/>
  <pageSetup paperSize="9" scale="74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9" shapeId="3076" r:id="rId4">
          <objectPr defaultSize="0" autoPict="0" r:id="rId5">
            <anchor moveWithCells="1" sizeWithCells="1">
              <from>
                <xdr:col>0</xdr:col>
                <xdr:colOff>523875</xdr:colOff>
                <xdr:row>2</xdr:row>
                <xdr:rowOff>19050</xdr:rowOff>
              </from>
              <to>
                <xdr:col>3</xdr:col>
                <xdr:colOff>247650</xdr:colOff>
                <xdr:row>7</xdr:row>
                <xdr:rowOff>76200</xdr:rowOff>
              </to>
            </anchor>
          </objectPr>
        </oleObject>
      </mc:Choice>
      <mc:Fallback>
        <oleObject progId="CorelDraw.Graphic.9" shapeId="3076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1"/>
  <sheetViews>
    <sheetView topLeftCell="A26" zoomScaleNormal="100" workbookViewId="0">
      <selection activeCell="A19" sqref="A19:A49"/>
    </sheetView>
  </sheetViews>
  <sheetFormatPr defaultRowHeight="15"/>
  <cols>
    <col min="1" max="1" width="5.7109375" customWidth="1"/>
    <col min="2" max="2" width="28.28515625" customWidth="1"/>
    <col min="3" max="3" width="12.140625" customWidth="1"/>
    <col min="4" max="4" width="22.28515625" customWidth="1"/>
    <col min="5" max="5" width="15.42578125" customWidth="1"/>
    <col min="7" max="7" width="13.140625" customWidth="1"/>
    <col min="8" max="8" width="12.28515625" style="33" customWidth="1"/>
    <col min="9" max="10" width="9.140625" hidden="1" customWidth="1"/>
    <col min="11" max="11" width="5.7109375" hidden="1" customWidth="1"/>
    <col min="12" max="12" width="20.7109375" hidden="1" customWidth="1"/>
    <col min="13" max="13" width="14.7109375" hidden="1" customWidth="1"/>
    <col min="14" max="14" width="22.5703125" hidden="1" customWidth="1"/>
    <col min="15" max="15" width="15.42578125" hidden="1" customWidth="1"/>
    <col min="16" max="20" width="9.140625" hidden="1" customWidth="1"/>
    <col min="21" max="24" width="0" hidden="1" customWidth="1"/>
  </cols>
  <sheetData>
    <row r="1" spans="1:18" ht="18.75">
      <c r="A1" s="555" t="s">
        <v>429</v>
      </c>
      <c r="B1" s="555"/>
      <c r="C1" s="555"/>
      <c r="D1" s="555"/>
      <c r="E1" s="555"/>
      <c r="F1" s="555"/>
      <c r="G1" s="555"/>
      <c r="H1" s="555"/>
      <c r="I1" s="212"/>
    </row>
    <row r="2" spans="1:18" ht="18.75">
      <c r="A2" s="556" t="s">
        <v>430</v>
      </c>
      <c r="B2" s="556"/>
      <c r="C2" s="556"/>
      <c r="D2" s="556"/>
      <c r="E2" s="556"/>
      <c r="F2" s="556"/>
      <c r="G2" s="556"/>
      <c r="H2" s="556"/>
      <c r="I2" s="214"/>
    </row>
    <row r="3" spans="1:18">
      <c r="A3" s="557"/>
      <c r="B3" s="557"/>
      <c r="C3" s="557"/>
      <c r="D3" s="557"/>
      <c r="E3" s="557"/>
      <c r="F3" s="557"/>
      <c r="G3" s="557"/>
      <c r="H3" s="557"/>
    </row>
    <row r="4" spans="1:18" ht="15" customHeight="1">
      <c r="A4" s="558"/>
      <c r="B4" s="558"/>
      <c r="C4" s="558"/>
      <c r="D4" s="559" t="s">
        <v>125</v>
      </c>
      <c r="E4" s="559"/>
      <c r="F4" s="559"/>
      <c r="G4" s="559"/>
      <c r="H4" s="559"/>
      <c r="I4" s="213"/>
      <c r="J4" s="8"/>
      <c r="K4" s="8"/>
      <c r="L4" s="8"/>
      <c r="M4" s="8"/>
    </row>
    <row r="5" spans="1:18" ht="15" customHeight="1">
      <c r="A5" s="558"/>
      <c r="B5" s="558"/>
      <c r="C5" s="558"/>
      <c r="D5" s="559" t="s">
        <v>492</v>
      </c>
      <c r="E5" s="559"/>
      <c r="F5" s="559"/>
      <c r="G5" s="559"/>
      <c r="H5" s="559"/>
      <c r="I5" s="213"/>
      <c r="J5" s="8"/>
      <c r="K5" s="8"/>
      <c r="L5" s="8"/>
      <c r="M5" s="8"/>
    </row>
    <row r="6" spans="1:18" ht="15" customHeight="1">
      <c r="A6" s="558"/>
      <c r="B6" s="558"/>
      <c r="C6" s="558"/>
      <c r="D6" s="667" t="s">
        <v>493</v>
      </c>
      <c r="E6" s="667"/>
      <c r="F6" s="667"/>
      <c r="G6" s="667"/>
      <c r="H6" s="667"/>
    </row>
    <row r="7" spans="1:18" ht="15" customHeight="1">
      <c r="A7" s="558"/>
      <c r="B7" s="558"/>
      <c r="C7" s="558"/>
      <c r="D7" s="559" t="s">
        <v>126</v>
      </c>
      <c r="E7" s="559"/>
      <c r="F7" s="559"/>
      <c r="G7" s="559"/>
      <c r="H7" s="559"/>
    </row>
    <row r="8" spans="1:18" ht="15" customHeight="1">
      <c r="A8" s="558"/>
      <c r="B8" s="558"/>
      <c r="C8" s="558"/>
      <c r="D8" s="559" t="s">
        <v>568</v>
      </c>
      <c r="E8" s="559"/>
      <c r="F8" s="559"/>
      <c r="G8" s="559"/>
      <c r="H8" s="559"/>
    </row>
    <row r="9" spans="1:18" ht="16.5" customHeight="1">
      <c r="A9" s="1"/>
    </row>
    <row r="10" spans="1:18" ht="59.25" customHeight="1">
      <c r="A10" s="656" t="s">
        <v>577</v>
      </c>
      <c r="B10" s="656"/>
      <c r="C10" s="656"/>
      <c r="D10" s="656"/>
      <c r="E10" s="656"/>
      <c r="F10" s="656"/>
      <c r="G10" s="656"/>
      <c r="H10" s="656"/>
    </row>
    <row r="11" spans="1:18" ht="26.45" customHeight="1">
      <c r="A11" s="656" t="s">
        <v>539</v>
      </c>
      <c r="B11" s="656"/>
      <c r="C11" s="656"/>
      <c r="D11" s="656"/>
      <c r="E11" s="656"/>
      <c r="F11" s="656"/>
      <c r="G11" s="656"/>
      <c r="H11" s="656"/>
    </row>
    <row r="12" spans="1:18" ht="13.7" customHeight="1">
      <c r="A12" s="656" t="s">
        <v>0</v>
      </c>
      <c r="B12" s="656"/>
      <c r="C12" s="656"/>
      <c r="D12" s="656"/>
      <c r="E12" s="656"/>
      <c r="F12" s="656"/>
      <c r="G12" s="656"/>
      <c r="H12" s="656"/>
    </row>
    <row r="13" spans="1:18" ht="13.7" customHeight="1"/>
    <row r="14" spans="1:18" s="24" customFormat="1" ht="41.25" customHeight="1">
      <c r="A14" s="544" t="s">
        <v>500</v>
      </c>
      <c r="B14" s="544"/>
      <c r="C14" s="544"/>
      <c r="D14" s="544"/>
      <c r="E14" s="544"/>
      <c r="F14" s="544"/>
      <c r="G14" s="544"/>
      <c r="H14" s="544"/>
    </row>
    <row r="15" spans="1:18" ht="26.45" customHeight="1" thickBot="1">
      <c r="A15" s="657" t="s">
        <v>570</v>
      </c>
      <c r="B15" s="657"/>
      <c r="C15" s="657"/>
      <c r="D15" s="657"/>
      <c r="E15" s="657"/>
      <c r="F15" s="657"/>
      <c r="G15" s="657"/>
      <c r="H15" s="657"/>
    </row>
    <row r="16" spans="1:18" ht="36">
      <c r="A16" s="658" t="s">
        <v>77</v>
      </c>
      <c r="B16" s="565" t="s">
        <v>1</v>
      </c>
      <c r="C16" s="565" t="s">
        <v>124</v>
      </c>
      <c r="D16" s="565" t="s">
        <v>50</v>
      </c>
      <c r="E16" s="661" t="s">
        <v>78</v>
      </c>
      <c r="F16" s="662"/>
      <c r="G16" s="574" t="s">
        <v>2</v>
      </c>
      <c r="H16" s="575"/>
      <c r="K16" s="125"/>
      <c r="L16" s="149" t="s">
        <v>77</v>
      </c>
      <c r="M16" s="149" t="s">
        <v>1</v>
      </c>
      <c r="N16" s="149" t="s">
        <v>124</v>
      </c>
      <c r="O16" s="188" t="s">
        <v>50</v>
      </c>
      <c r="P16" s="188" t="s">
        <v>78</v>
      </c>
      <c r="Q16" s="149"/>
      <c r="R16" s="149" t="s">
        <v>2</v>
      </c>
    </row>
    <row r="17" spans="1:20" ht="9" customHeight="1" thickBot="1">
      <c r="A17" s="659"/>
      <c r="B17" s="566"/>
      <c r="C17" s="566"/>
      <c r="D17" s="566"/>
      <c r="E17" s="663"/>
      <c r="F17" s="664"/>
      <c r="G17" s="576"/>
      <c r="H17" s="577"/>
      <c r="K17" s="125"/>
      <c r="L17" s="149"/>
      <c r="M17" s="149"/>
      <c r="N17" s="149"/>
      <c r="O17" s="188"/>
      <c r="P17" s="188"/>
      <c r="Q17" s="149"/>
      <c r="R17" s="149"/>
    </row>
    <row r="18" spans="1:20" ht="15.75" thickBot="1">
      <c r="A18" s="660"/>
      <c r="B18" s="567"/>
      <c r="C18" s="567"/>
      <c r="D18" s="567"/>
      <c r="E18" s="665"/>
      <c r="F18" s="666"/>
      <c r="G18" s="413" t="s">
        <v>3</v>
      </c>
      <c r="H18" s="414" t="s">
        <v>4</v>
      </c>
      <c r="K18" s="125"/>
      <c r="L18" s="149"/>
      <c r="M18" s="149"/>
      <c r="N18" s="149"/>
      <c r="O18" s="188"/>
      <c r="P18" s="188"/>
      <c r="Q18" s="183"/>
      <c r="R18" s="183" t="s">
        <v>3</v>
      </c>
      <c r="S18" s="33" t="s">
        <v>4</v>
      </c>
    </row>
    <row r="19" spans="1:20" ht="18" customHeight="1" thickBot="1">
      <c r="A19" s="654">
        <v>1</v>
      </c>
      <c r="B19" s="363" t="s">
        <v>79</v>
      </c>
      <c r="C19" s="655" t="s">
        <v>80</v>
      </c>
      <c r="D19" s="535" t="s">
        <v>119</v>
      </c>
      <c r="E19" s="653" t="s">
        <v>799</v>
      </c>
      <c r="F19" s="653"/>
      <c r="G19" s="645">
        <f>MROUND(R19,0.05)</f>
        <v>3337.6000000000004</v>
      </c>
      <c r="H19" s="645">
        <f>G19+G19*0.2</f>
        <v>4005.1200000000003</v>
      </c>
      <c r="K19" s="125"/>
      <c r="L19" s="124">
        <v>1</v>
      </c>
      <c r="M19" s="189" t="s">
        <v>79</v>
      </c>
      <c r="N19" s="105" t="s">
        <v>80</v>
      </c>
      <c r="O19" s="189" t="s">
        <v>119</v>
      </c>
      <c r="P19" s="189" t="s">
        <v>81</v>
      </c>
      <c r="Q19" s="103"/>
      <c r="R19" s="648">
        <f>S19*T19</f>
        <v>3337.5780000000004</v>
      </c>
      <c r="S19" s="648">
        <v>3090.3500000000004</v>
      </c>
      <c r="T19" s="648">
        <v>1.08</v>
      </c>
    </row>
    <row r="20" spans="1:20" ht="18" customHeight="1" thickBot="1">
      <c r="A20" s="654"/>
      <c r="B20" s="363" t="s">
        <v>79</v>
      </c>
      <c r="C20" s="655"/>
      <c r="D20" s="536"/>
      <c r="E20" s="653" t="s">
        <v>556</v>
      </c>
      <c r="F20" s="653"/>
      <c r="G20" s="645">
        <f>MROUND(R21,0.05)</f>
        <v>3171.25</v>
      </c>
      <c r="H20" s="645"/>
      <c r="K20" s="125"/>
      <c r="L20" s="124"/>
      <c r="M20" s="189" t="s">
        <v>79</v>
      </c>
      <c r="N20" s="105"/>
      <c r="O20" s="189"/>
      <c r="P20" s="189" t="s">
        <v>82</v>
      </c>
      <c r="Q20" s="103"/>
      <c r="R20" s="648">
        <v>0</v>
      </c>
      <c r="S20" s="648">
        <v>2936.3500000000004</v>
      </c>
      <c r="T20" s="648"/>
    </row>
    <row r="21" spans="1:20" ht="18" customHeight="1" thickBot="1">
      <c r="A21" s="654">
        <v>2</v>
      </c>
      <c r="B21" s="363" t="s">
        <v>79</v>
      </c>
      <c r="C21" s="655" t="s">
        <v>80</v>
      </c>
      <c r="D21" s="535" t="s">
        <v>120</v>
      </c>
      <c r="E21" s="653" t="s">
        <v>557</v>
      </c>
      <c r="F21" s="653"/>
      <c r="G21" s="645">
        <f t="shared" ref="G21" si="0">MROUND(R21,0.05)</f>
        <v>3171.25</v>
      </c>
      <c r="H21" s="645">
        <f t="shared" ref="H21" si="1">G21+G21*0.2</f>
        <v>3805.5</v>
      </c>
      <c r="K21" s="125"/>
      <c r="L21" s="124">
        <v>2</v>
      </c>
      <c r="M21" s="189" t="s">
        <v>79</v>
      </c>
      <c r="N21" s="105" t="s">
        <v>80</v>
      </c>
      <c r="O21" s="189" t="s">
        <v>120</v>
      </c>
      <c r="P21" s="189" t="s">
        <v>81</v>
      </c>
      <c r="Q21" s="103"/>
      <c r="R21" s="648">
        <f>S21*T19</f>
        <v>3171.2580000000007</v>
      </c>
      <c r="S21" s="648">
        <v>2936.3500000000004</v>
      </c>
    </row>
    <row r="22" spans="1:20" ht="18" customHeight="1" thickBot="1">
      <c r="A22" s="654"/>
      <c r="B22" s="363" t="s">
        <v>83</v>
      </c>
      <c r="C22" s="655"/>
      <c r="D22" s="536"/>
      <c r="E22" s="653" t="s">
        <v>558</v>
      </c>
      <c r="F22" s="653"/>
      <c r="G22" s="645">
        <f t="shared" ref="G22" si="2">MROUND(R23,0.05)</f>
        <v>2505.3000000000002</v>
      </c>
      <c r="H22" s="645"/>
      <c r="K22" s="125"/>
      <c r="L22" s="124"/>
      <c r="M22" s="189" t="s">
        <v>83</v>
      </c>
      <c r="N22" s="105"/>
      <c r="O22" s="189"/>
      <c r="P22" s="189" t="s">
        <v>84</v>
      </c>
      <c r="Q22" s="103"/>
      <c r="R22" s="648">
        <v>0</v>
      </c>
      <c r="S22" s="648">
        <v>2319.7000000000003</v>
      </c>
    </row>
    <row r="23" spans="1:20" ht="18" customHeight="1" thickBot="1">
      <c r="A23" s="654">
        <v>3</v>
      </c>
      <c r="B23" s="363" t="s">
        <v>85</v>
      </c>
      <c r="C23" s="655" t="s">
        <v>86</v>
      </c>
      <c r="D23" s="535" t="s">
        <v>119</v>
      </c>
      <c r="E23" s="653" t="s">
        <v>557</v>
      </c>
      <c r="F23" s="653"/>
      <c r="G23" s="645">
        <f t="shared" ref="G23" si="3">MROUND(R23,0.05)</f>
        <v>2505.3000000000002</v>
      </c>
      <c r="H23" s="645">
        <f t="shared" ref="H23" si="4">G23+G23*0.2</f>
        <v>3006.36</v>
      </c>
      <c r="K23" s="125"/>
      <c r="L23" s="124">
        <v>3</v>
      </c>
      <c r="M23" s="189" t="s">
        <v>85</v>
      </c>
      <c r="N23" s="105" t="s">
        <v>86</v>
      </c>
      <c r="O23" s="189" t="s">
        <v>119</v>
      </c>
      <c r="P23" s="189" t="s">
        <v>81</v>
      </c>
      <c r="Q23" s="103"/>
      <c r="R23" s="648">
        <f>T19*S23</f>
        <v>2505.2760000000003</v>
      </c>
      <c r="S23" s="648">
        <v>2319.7000000000003</v>
      </c>
    </row>
    <row r="24" spans="1:20" ht="18" customHeight="1" thickBot="1">
      <c r="A24" s="654"/>
      <c r="B24" s="363" t="s">
        <v>85</v>
      </c>
      <c r="C24" s="655"/>
      <c r="D24" s="536"/>
      <c r="E24" s="653" t="s">
        <v>556</v>
      </c>
      <c r="F24" s="653"/>
      <c r="G24" s="645">
        <f t="shared" ref="G24" si="5">MROUND(R25,0.05)</f>
        <v>2383.4</v>
      </c>
      <c r="H24" s="645"/>
      <c r="K24" s="125"/>
      <c r="L24" s="124"/>
      <c r="M24" s="189" t="s">
        <v>85</v>
      </c>
      <c r="N24" s="105"/>
      <c r="O24" s="189"/>
      <c r="P24" s="189" t="s">
        <v>82</v>
      </c>
      <c r="Q24" s="103"/>
      <c r="R24" s="648">
        <v>1</v>
      </c>
      <c r="S24" s="648">
        <v>2206.85</v>
      </c>
    </row>
    <row r="25" spans="1:20" ht="18" customHeight="1" thickBot="1">
      <c r="A25" s="654">
        <v>4</v>
      </c>
      <c r="B25" s="363" t="s">
        <v>85</v>
      </c>
      <c r="C25" s="655" t="s">
        <v>86</v>
      </c>
      <c r="D25" s="535" t="s">
        <v>120</v>
      </c>
      <c r="E25" s="653" t="s">
        <v>557</v>
      </c>
      <c r="F25" s="653"/>
      <c r="G25" s="645">
        <f t="shared" ref="G25" si="6">MROUND(R25,0.05)</f>
        <v>2383.4</v>
      </c>
      <c r="H25" s="645">
        <f t="shared" ref="H25" si="7">G25+G25*0.2</f>
        <v>2860.08</v>
      </c>
      <c r="K25" s="125"/>
      <c r="L25" s="124">
        <v>4</v>
      </c>
      <c r="M25" s="189" t="s">
        <v>85</v>
      </c>
      <c r="N25" s="105" t="s">
        <v>86</v>
      </c>
      <c r="O25" s="189" t="s">
        <v>120</v>
      </c>
      <c r="P25" s="189" t="s">
        <v>81</v>
      </c>
      <c r="Q25" s="103"/>
      <c r="R25" s="648">
        <f>T19*S25</f>
        <v>2383.3980000000001</v>
      </c>
      <c r="S25" s="648">
        <v>2206.85</v>
      </c>
    </row>
    <row r="26" spans="1:20" ht="18" customHeight="1" thickBot="1">
      <c r="A26" s="654"/>
      <c r="B26" s="363" t="s">
        <v>87</v>
      </c>
      <c r="C26" s="655"/>
      <c r="D26" s="536"/>
      <c r="E26" s="653" t="s">
        <v>559</v>
      </c>
      <c r="F26" s="653"/>
      <c r="G26" s="645">
        <f t="shared" ref="G26" si="8">MROUND(R27,0.05)</f>
        <v>4723.75</v>
      </c>
      <c r="H26" s="645"/>
      <c r="K26" s="125"/>
      <c r="L26" s="124"/>
      <c r="M26" s="189" t="s">
        <v>87</v>
      </c>
      <c r="N26" s="105"/>
      <c r="O26" s="189"/>
      <c r="P26" s="189" t="s">
        <v>88</v>
      </c>
      <c r="Q26" s="103"/>
      <c r="R26" s="648">
        <v>1</v>
      </c>
      <c r="S26" s="648">
        <v>4373.8500000000004</v>
      </c>
    </row>
    <row r="27" spans="1:20" ht="18" customHeight="1" thickBot="1">
      <c r="A27" s="654">
        <v>5</v>
      </c>
      <c r="B27" s="363" t="s">
        <v>89</v>
      </c>
      <c r="C27" s="655" t="s">
        <v>80</v>
      </c>
      <c r="D27" s="535" t="s">
        <v>121</v>
      </c>
      <c r="E27" s="653" t="s">
        <v>560</v>
      </c>
      <c r="F27" s="653"/>
      <c r="G27" s="645">
        <f t="shared" ref="G27" si="9">MROUND(R27,0.05)</f>
        <v>4723.75</v>
      </c>
      <c r="H27" s="645">
        <f t="shared" ref="H27" si="10">G27+G27*0.2</f>
        <v>5668.5</v>
      </c>
      <c r="K27" s="125"/>
      <c r="L27" s="124">
        <v>5</v>
      </c>
      <c r="M27" s="189" t="s">
        <v>89</v>
      </c>
      <c r="N27" s="105" t="s">
        <v>80</v>
      </c>
      <c r="O27" s="189" t="s">
        <v>121</v>
      </c>
      <c r="P27" s="189" t="s">
        <v>90</v>
      </c>
      <c r="Q27" s="103"/>
      <c r="R27" s="648">
        <f>T19*S27</f>
        <v>4723.7580000000007</v>
      </c>
      <c r="S27" s="648">
        <v>4373.8500000000004</v>
      </c>
    </row>
    <row r="28" spans="1:20" ht="18" customHeight="1" thickBot="1">
      <c r="A28" s="654"/>
      <c r="B28" s="363" t="s">
        <v>89</v>
      </c>
      <c r="C28" s="655"/>
      <c r="D28" s="536"/>
      <c r="E28" s="653" t="s">
        <v>561</v>
      </c>
      <c r="F28" s="653"/>
      <c r="G28" s="645">
        <f t="shared" ref="G28" si="11">MROUND(R29,0.05)</f>
        <v>4036.7000000000003</v>
      </c>
      <c r="H28" s="645"/>
      <c r="K28" s="125"/>
      <c r="L28" s="124"/>
      <c r="M28" s="189" t="s">
        <v>89</v>
      </c>
      <c r="N28" s="105"/>
      <c r="O28" s="189"/>
      <c r="P28" s="189" t="s">
        <v>91</v>
      </c>
      <c r="Q28" s="103"/>
      <c r="R28" s="648">
        <v>0</v>
      </c>
      <c r="S28" s="648">
        <v>3737.7000000000003</v>
      </c>
    </row>
    <row r="29" spans="1:20" ht="18" customHeight="1" thickBot="1">
      <c r="A29" s="654">
        <v>6</v>
      </c>
      <c r="B29" s="363" t="s">
        <v>92</v>
      </c>
      <c r="C29" s="655" t="s">
        <v>80</v>
      </c>
      <c r="D29" s="535" t="s">
        <v>122</v>
      </c>
      <c r="E29" s="653" t="s">
        <v>562</v>
      </c>
      <c r="F29" s="653"/>
      <c r="G29" s="645">
        <f t="shared" ref="G29" si="12">MROUND(R29,0.05)</f>
        <v>4036.7000000000003</v>
      </c>
      <c r="H29" s="645">
        <f t="shared" ref="H29" si="13">G29+G29*0.2</f>
        <v>4844.0400000000009</v>
      </c>
      <c r="K29" s="125"/>
      <c r="L29" s="124">
        <v>6</v>
      </c>
      <c r="M29" s="189" t="s">
        <v>92</v>
      </c>
      <c r="N29" s="105" t="s">
        <v>80</v>
      </c>
      <c r="O29" s="189" t="s">
        <v>122</v>
      </c>
      <c r="P29" s="189" t="s">
        <v>93</v>
      </c>
      <c r="Q29" s="103"/>
      <c r="R29" s="648">
        <f>T19*S29</f>
        <v>4036.7160000000003</v>
      </c>
      <c r="S29" s="648">
        <v>3737.7000000000003</v>
      </c>
    </row>
    <row r="30" spans="1:20" ht="18" customHeight="1" thickBot="1">
      <c r="A30" s="654"/>
      <c r="B30" s="363" t="s">
        <v>92</v>
      </c>
      <c r="C30" s="655"/>
      <c r="D30" s="536"/>
      <c r="E30" s="653" t="s">
        <v>563</v>
      </c>
      <c r="F30" s="653"/>
      <c r="G30" s="645">
        <f t="shared" ref="G30" si="14">MROUND(R31,0.05)</f>
        <v>3772.5</v>
      </c>
      <c r="H30" s="645"/>
      <c r="K30" s="125"/>
      <c r="L30" s="124"/>
      <c r="M30" s="189" t="s">
        <v>92</v>
      </c>
      <c r="N30" s="105"/>
      <c r="O30" s="189"/>
      <c r="P30" s="189" t="s">
        <v>94</v>
      </c>
      <c r="Q30" s="103"/>
      <c r="R30" s="648">
        <v>0</v>
      </c>
      <c r="S30" s="648">
        <v>3493.05</v>
      </c>
    </row>
    <row r="31" spans="1:20" ht="18" customHeight="1" thickBot="1">
      <c r="A31" s="654">
        <v>7</v>
      </c>
      <c r="B31" s="363" t="s">
        <v>95</v>
      </c>
      <c r="C31" s="655" t="s">
        <v>86</v>
      </c>
      <c r="D31" s="535" t="s">
        <v>121</v>
      </c>
      <c r="E31" s="653" t="s">
        <v>560</v>
      </c>
      <c r="F31" s="653"/>
      <c r="G31" s="645">
        <f t="shared" ref="G31" si="15">MROUND(R31,0.05)</f>
        <v>3772.5</v>
      </c>
      <c r="H31" s="645">
        <f t="shared" ref="H31" si="16">G31+G31*0.2</f>
        <v>4527</v>
      </c>
      <c r="K31" s="125"/>
      <c r="L31" s="124">
        <v>7</v>
      </c>
      <c r="M31" s="189" t="s">
        <v>95</v>
      </c>
      <c r="N31" s="105" t="s">
        <v>86</v>
      </c>
      <c r="O31" s="189" t="s">
        <v>121</v>
      </c>
      <c r="P31" s="189" t="s">
        <v>90</v>
      </c>
      <c r="Q31" s="103"/>
      <c r="R31" s="648">
        <f>T19*S31</f>
        <v>3772.4940000000006</v>
      </c>
      <c r="S31" s="648">
        <v>3493.05</v>
      </c>
    </row>
    <row r="32" spans="1:20" ht="18" customHeight="1" thickBot="1">
      <c r="A32" s="654"/>
      <c r="B32" s="363" t="s">
        <v>95</v>
      </c>
      <c r="C32" s="655"/>
      <c r="D32" s="536"/>
      <c r="E32" s="653" t="s">
        <v>561</v>
      </c>
      <c r="F32" s="653"/>
      <c r="G32" s="645">
        <f t="shared" ref="G32" si="17">MROUND(R33,0.05)</f>
        <v>3181.65</v>
      </c>
      <c r="H32" s="645"/>
      <c r="K32" s="125"/>
      <c r="L32" s="124"/>
      <c r="M32" s="189" t="s">
        <v>95</v>
      </c>
      <c r="N32" s="105"/>
      <c r="O32" s="189"/>
      <c r="P32" s="189" t="s">
        <v>91</v>
      </c>
      <c r="Q32" s="103"/>
      <c r="R32" s="648">
        <v>1</v>
      </c>
      <c r="S32" s="648">
        <v>2945.9500000000003</v>
      </c>
    </row>
    <row r="33" spans="1:20" ht="18" customHeight="1" thickBot="1">
      <c r="A33" s="654">
        <v>8</v>
      </c>
      <c r="B33" s="363" t="s">
        <v>96</v>
      </c>
      <c r="C33" s="655" t="s">
        <v>86</v>
      </c>
      <c r="D33" s="535" t="s">
        <v>122</v>
      </c>
      <c r="E33" s="653" t="s">
        <v>562</v>
      </c>
      <c r="F33" s="653"/>
      <c r="G33" s="645">
        <f t="shared" ref="G33" si="18">MROUND(R33,0.05)</f>
        <v>3181.65</v>
      </c>
      <c r="H33" s="645">
        <f t="shared" ref="H33" si="19">G33+G33*0.2</f>
        <v>3817.98</v>
      </c>
      <c r="K33" s="125"/>
      <c r="L33" s="124">
        <v>8</v>
      </c>
      <c r="M33" s="189" t="s">
        <v>96</v>
      </c>
      <c r="N33" s="105" t="s">
        <v>86</v>
      </c>
      <c r="O33" s="189" t="s">
        <v>122</v>
      </c>
      <c r="P33" s="189" t="s">
        <v>93</v>
      </c>
      <c r="Q33" s="103"/>
      <c r="R33" s="648">
        <f>T19*S33</f>
        <v>3181.6260000000007</v>
      </c>
      <c r="S33" s="648">
        <v>2945.9500000000003</v>
      </c>
    </row>
    <row r="34" spans="1:20" ht="18" customHeight="1" thickBot="1">
      <c r="A34" s="654"/>
      <c r="B34" s="363" t="s">
        <v>96</v>
      </c>
      <c r="C34" s="655"/>
      <c r="D34" s="536"/>
      <c r="E34" s="653" t="s">
        <v>563</v>
      </c>
      <c r="F34" s="653"/>
      <c r="G34" s="645">
        <f t="shared" ref="G34" si="20">MROUND(R35,0.05)</f>
        <v>3841.4</v>
      </c>
      <c r="H34" s="645"/>
      <c r="K34" s="125"/>
      <c r="L34" s="124"/>
      <c r="M34" s="189" t="s">
        <v>96</v>
      </c>
      <c r="N34" s="105"/>
      <c r="O34" s="189"/>
      <c r="P34" s="189" t="s">
        <v>94</v>
      </c>
      <c r="Q34" s="103"/>
      <c r="R34" s="648">
        <v>0</v>
      </c>
      <c r="S34" s="648">
        <v>3729.5</v>
      </c>
    </row>
    <row r="35" spans="1:20" ht="18" customHeight="1" thickBot="1">
      <c r="A35" s="654">
        <v>9</v>
      </c>
      <c r="B35" s="363" t="s">
        <v>488</v>
      </c>
      <c r="C35" s="655" t="s">
        <v>502</v>
      </c>
      <c r="D35" s="535" t="s">
        <v>505</v>
      </c>
      <c r="E35" s="653" t="s">
        <v>562</v>
      </c>
      <c r="F35" s="653"/>
      <c r="G35" s="645">
        <v>3667.2</v>
      </c>
      <c r="H35" s="645">
        <f t="shared" ref="H35" si="21">G35+G35*0.2</f>
        <v>4400.6399999999994</v>
      </c>
      <c r="K35" s="106"/>
      <c r="L35" s="124">
        <v>9</v>
      </c>
      <c r="M35" s="239" t="s">
        <v>488</v>
      </c>
      <c r="N35" s="228" t="s">
        <v>502</v>
      </c>
      <c r="O35" s="239" t="s">
        <v>505</v>
      </c>
      <c r="P35" s="239" t="s">
        <v>93</v>
      </c>
      <c r="Q35" s="190"/>
      <c r="R35" s="648">
        <f>$T$35*S35</f>
        <v>3841.3850000000002</v>
      </c>
      <c r="S35" s="648">
        <v>3729.5</v>
      </c>
      <c r="T35" s="668">
        <v>1.03</v>
      </c>
    </row>
    <row r="36" spans="1:20" ht="18" customHeight="1" thickBot="1">
      <c r="A36" s="654"/>
      <c r="B36" s="363" t="s">
        <v>488</v>
      </c>
      <c r="C36" s="655"/>
      <c r="D36" s="536"/>
      <c r="E36" s="653" t="s">
        <v>563</v>
      </c>
      <c r="F36" s="653"/>
      <c r="G36" s="645">
        <f t="shared" ref="G36" si="22">MROUND(R37,0.05)</f>
        <v>3291.65</v>
      </c>
      <c r="H36" s="645"/>
      <c r="K36" s="106"/>
      <c r="L36" s="124"/>
      <c r="M36" s="239" t="s">
        <v>488</v>
      </c>
      <c r="N36" s="228"/>
      <c r="O36" s="239"/>
      <c r="P36" s="239" t="s">
        <v>94</v>
      </c>
      <c r="Q36" s="190"/>
      <c r="R36" s="648">
        <v>0</v>
      </c>
      <c r="S36" s="648">
        <v>3195.8</v>
      </c>
      <c r="T36" s="668"/>
    </row>
    <row r="37" spans="1:20" ht="18" customHeight="1" thickBot="1">
      <c r="A37" s="654">
        <v>10</v>
      </c>
      <c r="B37" s="363" t="s">
        <v>503</v>
      </c>
      <c r="C37" s="655" t="s">
        <v>502</v>
      </c>
      <c r="D37" s="535" t="s">
        <v>506</v>
      </c>
      <c r="E37" s="653" t="s">
        <v>557</v>
      </c>
      <c r="F37" s="653"/>
      <c r="G37" s="645">
        <f t="shared" ref="G37" si="23">MROUND(R37,0.05)</f>
        <v>3291.65</v>
      </c>
      <c r="H37" s="645">
        <f t="shared" ref="H37" si="24">G37+G37*0.2</f>
        <v>3949.98</v>
      </c>
      <c r="K37" s="106"/>
      <c r="L37" s="124">
        <v>10</v>
      </c>
      <c r="M37" s="239" t="s">
        <v>503</v>
      </c>
      <c r="N37" s="228" t="s">
        <v>502</v>
      </c>
      <c r="O37" s="239" t="s">
        <v>506</v>
      </c>
      <c r="P37" s="239" t="s">
        <v>81</v>
      </c>
      <c r="Q37" s="190"/>
      <c r="R37" s="648">
        <f t="shared" ref="R37" si="25">$T$35*S37</f>
        <v>3291.6740000000004</v>
      </c>
      <c r="S37" s="648">
        <v>3195.8</v>
      </c>
    </row>
    <row r="38" spans="1:20" ht="18" customHeight="1" thickBot="1">
      <c r="A38" s="654"/>
      <c r="B38" s="363" t="s">
        <v>503</v>
      </c>
      <c r="C38" s="655"/>
      <c r="D38" s="536"/>
      <c r="E38" s="653" t="s">
        <v>556</v>
      </c>
      <c r="F38" s="653"/>
      <c r="G38" s="645">
        <f t="shared" ref="G38" si="26">MROUND(R39,0.05)</f>
        <v>3102.15</v>
      </c>
      <c r="H38" s="645"/>
      <c r="K38" s="106"/>
      <c r="L38" s="124"/>
      <c r="M38" s="239" t="s">
        <v>503</v>
      </c>
      <c r="N38" s="228"/>
      <c r="O38" s="239"/>
      <c r="P38" s="239" t="s">
        <v>82</v>
      </c>
      <c r="Q38" s="190"/>
      <c r="R38" s="648">
        <v>0</v>
      </c>
      <c r="S38" s="648">
        <v>3011.8</v>
      </c>
    </row>
    <row r="39" spans="1:20" ht="18" customHeight="1" thickBot="1">
      <c r="A39" s="654">
        <v>11</v>
      </c>
      <c r="B39" s="363" t="s">
        <v>503</v>
      </c>
      <c r="C39" s="655" t="s">
        <v>502</v>
      </c>
      <c r="D39" s="535" t="s">
        <v>507</v>
      </c>
      <c r="E39" s="653" t="s">
        <v>557</v>
      </c>
      <c r="F39" s="653"/>
      <c r="G39" s="645">
        <f t="shared" ref="G39" si="27">MROUND(R39,0.05)</f>
        <v>3102.15</v>
      </c>
      <c r="H39" s="645">
        <f t="shared" ref="H39:H43" si="28">G39+G39*0.2</f>
        <v>3722.58</v>
      </c>
      <c r="K39" s="106"/>
      <c r="L39" s="124">
        <v>11</v>
      </c>
      <c r="M39" s="239" t="s">
        <v>503</v>
      </c>
      <c r="N39" s="228" t="s">
        <v>502</v>
      </c>
      <c r="O39" s="239" t="s">
        <v>507</v>
      </c>
      <c r="P39" s="239" t="s">
        <v>81</v>
      </c>
      <c r="Q39" s="190"/>
      <c r="R39" s="648">
        <f t="shared" ref="R39" si="29">$T$35*S39</f>
        <v>3102.1540000000005</v>
      </c>
      <c r="S39" s="648">
        <v>3011.8</v>
      </c>
    </row>
    <row r="40" spans="1:20" ht="18" customHeight="1" thickBot="1">
      <c r="A40" s="654"/>
      <c r="B40" s="363" t="s">
        <v>504</v>
      </c>
      <c r="C40" s="655"/>
      <c r="D40" s="536"/>
      <c r="E40" s="653" t="s">
        <v>558</v>
      </c>
      <c r="F40" s="653"/>
      <c r="G40" s="645">
        <f t="shared" ref="G40" si="30">MROUND(R41,0.05)</f>
        <v>3137.55</v>
      </c>
      <c r="H40" s="645"/>
      <c r="K40" s="106"/>
      <c r="L40" s="124"/>
      <c r="M40" s="239" t="s">
        <v>504</v>
      </c>
      <c r="N40" s="228"/>
      <c r="O40" s="239"/>
      <c r="P40" s="239" t="s">
        <v>84</v>
      </c>
      <c r="Q40" s="190"/>
      <c r="R40" s="648">
        <v>0</v>
      </c>
      <c r="S40" s="648">
        <v>3046.15</v>
      </c>
    </row>
    <row r="41" spans="1:20" ht="18" customHeight="1" thickBot="1">
      <c r="A41" s="639">
        <v>12</v>
      </c>
      <c r="B41" s="363" t="s">
        <v>184</v>
      </c>
      <c r="C41" s="641" t="s">
        <v>86</v>
      </c>
      <c r="D41" s="535" t="s">
        <v>542</v>
      </c>
      <c r="E41" s="643" t="s">
        <v>564</v>
      </c>
      <c r="F41" s="652"/>
      <c r="G41" s="645">
        <f t="shared" ref="G41" si="31">MROUND(R41,0.05)</f>
        <v>3137.55</v>
      </c>
      <c r="H41" s="646">
        <f t="shared" si="28"/>
        <v>3765.0600000000004</v>
      </c>
      <c r="K41" s="106"/>
      <c r="L41" s="124">
        <v>12</v>
      </c>
      <c r="M41" s="239" t="s">
        <v>184</v>
      </c>
      <c r="N41" s="228" t="s">
        <v>86</v>
      </c>
      <c r="O41" s="239" t="s">
        <v>542</v>
      </c>
      <c r="P41" s="239" t="s">
        <v>543</v>
      </c>
      <c r="Q41" s="190"/>
      <c r="R41" s="648">
        <f t="shared" ref="R41" si="32">$T$35*S41</f>
        <v>3137.5345000000002</v>
      </c>
      <c r="S41" s="649">
        <v>3046.15</v>
      </c>
    </row>
    <row r="42" spans="1:20" ht="18" customHeight="1" thickBot="1">
      <c r="A42" s="640"/>
      <c r="B42" s="363" t="s">
        <v>184</v>
      </c>
      <c r="C42" s="642"/>
      <c r="D42" s="536"/>
      <c r="E42" s="539" t="s">
        <v>565</v>
      </c>
      <c r="F42" s="539"/>
      <c r="G42" s="645">
        <f t="shared" ref="G42" si="33">MROUND(R43,0.05)</f>
        <v>3424.25</v>
      </c>
      <c r="H42" s="647"/>
      <c r="K42" s="106"/>
      <c r="L42" s="124"/>
      <c r="M42" s="239" t="s">
        <v>184</v>
      </c>
      <c r="N42" s="228"/>
      <c r="O42" s="239"/>
      <c r="P42" s="239" t="s">
        <v>544</v>
      </c>
      <c r="Q42" s="190"/>
      <c r="R42" s="648">
        <v>0</v>
      </c>
      <c r="S42" s="650">
        <v>3324.5</v>
      </c>
    </row>
    <row r="43" spans="1:20" ht="18" customHeight="1" thickBot="1">
      <c r="A43" s="639">
        <v>13</v>
      </c>
      <c r="B43" s="363" t="s">
        <v>185</v>
      </c>
      <c r="C43" s="641" t="s">
        <v>86</v>
      </c>
      <c r="D43" s="535" t="s">
        <v>542</v>
      </c>
      <c r="E43" s="643" t="s">
        <v>564</v>
      </c>
      <c r="F43" s="644"/>
      <c r="G43" s="645">
        <f t="shared" ref="G43" si="34">MROUND(R43,0.05)</f>
        <v>3424.25</v>
      </c>
      <c r="H43" s="646">
        <f t="shared" si="28"/>
        <v>4109.1000000000004</v>
      </c>
      <c r="K43" s="106"/>
      <c r="L43" s="124">
        <v>13</v>
      </c>
      <c r="M43" s="239" t="s">
        <v>185</v>
      </c>
      <c r="N43" s="228" t="s">
        <v>86</v>
      </c>
      <c r="O43" s="239" t="s">
        <v>542</v>
      </c>
      <c r="P43" s="239" t="s">
        <v>543</v>
      </c>
      <c r="Q43" s="190"/>
      <c r="R43" s="648">
        <f t="shared" ref="R43" si="35">$T$35*S43</f>
        <v>3424.2350000000001</v>
      </c>
      <c r="S43" s="650">
        <v>3324.5</v>
      </c>
    </row>
    <row r="44" spans="1:20" ht="18" customHeight="1" thickBot="1">
      <c r="A44" s="640"/>
      <c r="B44" s="386" t="s">
        <v>185</v>
      </c>
      <c r="C44" s="642"/>
      <c r="D44" s="536"/>
      <c r="E44" s="643" t="s">
        <v>565</v>
      </c>
      <c r="F44" s="644"/>
      <c r="G44" s="645">
        <f t="shared" ref="G44" si="36">MROUND(R45,0.05)</f>
        <v>2112.5</v>
      </c>
      <c r="H44" s="647"/>
      <c r="M44" t="s">
        <v>185</v>
      </c>
      <c r="P44" t="s">
        <v>544</v>
      </c>
      <c r="R44" s="648">
        <v>0</v>
      </c>
      <c r="S44" s="650">
        <v>2050.9500000000003</v>
      </c>
    </row>
    <row r="45" spans="1:20" ht="16.5" thickBot="1">
      <c r="A45" s="639">
        <v>14</v>
      </c>
      <c r="B45" s="386" t="s">
        <v>552</v>
      </c>
      <c r="C45" s="641" t="s">
        <v>554</v>
      </c>
      <c r="D45" s="641" t="s">
        <v>555</v>
      </c>
      <c r="E45" s="643" t="s">
        <v>566</v>
      </c>
      <c r="F45" s="644"/>
      <c r="G45" s="645">
        <f t="shared" ref="G45" si="37">MROUND(R45,0.05)</f>
        <v>2112.5</v>
      </c>
      <c r="H45" s="646">
        <f t="shared" ref="H45" si="38">G45+G45*0.2</f>
        <v>2535</v>
      </c>
      <c r="L45">
        <v>14</v>
      </c>
      <c r="M45" t="s">
        <v>552</v>
      </c>
      <c r="N45" t="s">
        <v>554</v>
      </c>
      <c r="O45" t="s">
        <v>555</v>
      </c>
      <c r="R45" s="648">
        <f t="shared" ref="R45" si="39">$T$35*S45</f>
        <v>2112.4785000000002</v>
      </c>
      <c r="S45" s="651">
        <v>2050.9500000000003</v>
      </c>
    </row>
    <row r="46" spans="1:20" ht="16.5" thickBot="1">
      <c r="A46" s="640"/>
      <c r="B46" s="386" t="s">
        <v>553</v>
      </c>
      <c r="C46" s="642"/>
      <c r="D46" s="642"/>
      <c r="E46" s="643" t="s">
        <v>567</v>
      </c>
      <c r="F46" s="644"/>
      <c r="G46" s="645">
        <f t="shared" ref="G46" si="40">MROUND(R49,0.05)</f>
        <v>0</v>
      </c>
      <c r="H46" s="647"/>
      <c r="M46" t="s">
        <v>553</v>
      </c>
      <c r="R46" s="648">
        <v>0</v>
      </c>
      <c r="S46" s="651">
        <v>0</v>
      </c>
    </row>
    <row r="47" spans="1:20" ht="27" customHeight="1" thickBot="1">
      <c r="A47" s="440">
        <v>15</v>
      </c>
      <c r="B47" s="387" t="s">
        <v>571</v>
      </c>
      <c r="C47" s="353" t="s">
        <v>86</v>
      </c>
      <c r="D47" s="353" t="s">
        <v>572</v>
      </c>
      <c r="E47" s="643" t="s">
        <v>573</v>
      </c>
      <c r="F47" s="644"/>
      <c r="G47" s="412">
        <v>3205.8</v>
      </c>
      <c r="H47" s="412">
        <f>G47+G47*0.2</f>
        <v>3846.96</v>
      </c>
      <c r="R47" s="267"/>
      <c r="S47" s="268"/>
    </row>
    <row r="48" spans="1:20" ht="16.5" thickBot="1">
      <c r="A48" s="639">
        <v>16</v>
      </c>
      <c r="B48" s="386" t="s">
        <v>574</v>
      </c>
      <c r="C48" s="641" t="s">
        <v>502</v>
      </c>
      <c r="D48" s="535" t="s">
        <v>613</v>
      </c>
      <c r="E48" s="643" t="s">
        <v>575</v>
      </c>
      <c r="F48" s="644"/>
      <c r="G48" s="646">
        <v>3985.2</v>
      </c>
      <c r="H48" s="646">
        <f t="shared" ref="H48:H49" si="41">G48+G48*0.2</f>
        <v>4782.24</v>
      </c>
      <c r="R48" s="267"/>
      <c r="S48" s="268"/>
    </row>
    <row r="49" spans="1:8" ht="16.5" thickBot="1">
      <c r="A49" s="640"/>
      <c r="B49" s="386" t="s">
        <v>574</v>
      </c>
      <c r="C49" s="642"/>
      <c r="D49" s="536"/>
      <c r="E49" s="643" t="s">
        <v>576</v>
      </c>
      <c r="F49" s="644"/>
      <c r="G49" s="647"/>
      <c r="H49" s="647">
        <f t="shared" si="41"/>
        <v>0</v>
      </c>
    </row>
    <row r="50" spans="1:8">
      <c r="A50" t="s">
        <v>186</v>
      </c>
    </row>
    <row r="51" spans="1:8">
      <c r="A51" t="s">
        <v>187</v>
      </c>
    </row>
  </sheetData>
  <mergeCells count="156">
    <mergeCell ref="G48:G49"/>
    <mergeCell ref="H48:H49"/>
    <mergeCell ref="D48:D49"/>
    <mergeCell ref="C48:C49"/>
    <mergeCell ref="A48:A49"/>
    <mergeCell ref="E47:F47"/>
    <mergeCell ref="E48:F48"/>
    <mergeCell ref="E49:F49"/>
    <mergeCell ref="T35:T36"/>
    <mergeCell ref="A37:A38"/>
    <mergeCell ref="C37:C38"/>
    <mergeCell ref="D37:D38"/>
    <mergeCell ref="E37:F37"/>
    <mergeCell ref="G37:G38"/>
    <mergeCell ref="H37:H38"/>
    <mergeCell ref="R37:R38"/>
    <mergeCell ref="H39:H40"/>
    <mergeCell ref="R39:R40"/>
    <mergeCell ref="E40:F40"/>
    <mergeCell ref="E38:F38"/>
    <mergeCell ref="A39:A40"/>
    <mergeCell ref="C39:C40"/>
    <mergeCell ref="D39:D40"/>
    <mergeCell ref="E39:F39"/>
    <mergeCell ref="A1:H1"/>
    <mergeCell ref="A2:H2"/>
    <mergeCell ref="A3:H3"/>
    <mergeCell ref="A4:C8"/>
    <mergeCell ref="D4:H4"/>
    <mergeCell ref="D5:H5"/>
    <mergeCell ref="D6:H6"/>
    <mergeCell ref="D7:H7"/>
    <mergeCell ref="D8:H8"/>
    <mergeCell ref="G16:H17"/>
    <mergeCell ref="A19:A20"/>
    <mergeCell ref="C19:C20"/>
    <mergeCell ref="D19:D20"/>
    <mergeCell ref="E19:F19"/>
    <mergeCell ref="G19:G20"/>
    <mergeCell ref="H19:H20"/>
    <mergeCell ref="A10:H10"/>
    <mergeCell ref="A11:H11"/>
    <mergeCell ref="A12:H12"/>
    <mergeCell ref="A14:H14"/>
    <mergeCell ref="A15:H15"/>
    <mergeCell ref="A16:A18"/>
    <mergeCell ref="B16:B18"/>
    <mergeCell ref="C16:C18"/>
    <mergeCell ref="D16:D18"/>
    <mergeCell ref="E16:F18"/>
    <mergeCell ref="E22:F22"/>
    <mergeCell ref="A23:A24"/>
    <mergeCell ref="C23:C24"/>
    <mergeCell ref="D23:D24"/>
    <mergeCell ref="E23:F23"/>
    <mergeCell ref="G23:G24"/>
    <mergeCell ref="R19:R20"/>
    <mergeCell ref="T19:T20"/>
    <mergeCell ref="E20:F20"/>
    <mergeCell ref="A21:A22"/>
    <mergeCell ref="C21:C22"/>
    <mergeCell ref="D21:D22"/>
    <mergeCell ref="E21:F21"/>
    <mergeCell ref="G21:G22"/>
    <mergeCell ref="H21:H22"/>
    <mergeCell ref="R21:R22"/>
    <mergeCell ref="E26:F26"/>
    <mergeCell ref="A27:A28"/>
    <mergeCell ref="C27:C28"/>
    <mergeCell ref="D27:D28"/>
    <mergeCell ref="E27:F27"/>
    <mergeCell ref="G27:G28"/>
    <mergeCell ref="H23:H24"/>
    <mergeCell ref="R23:R24"/>
    <mergeCell ref="E24:F24"/>
    <mergeCell ref="A25:A26"/>
    <mergeCell ref="C25:C26"/>
    <mergeCell ref="D25:D26"/>
    <mergeCell ref="E25:F25"/>
    <mergeCell ref="G25:G26"/>
    <mergeCell ref="H25:H26"/>
    <mergeCell ref="R25:R26"/>
    <mergeCell ref="E30:F30"/>
    <mergeCell ref="A31:A32"/>
    <mergeCell ref="C31:C32"/>
    <mergeCell ref="D31:D32"/>
    <mergeCell ref="E31:F31"/>
    <mergeCell ref="G31:G32"/>
    <mergeCell ref="H27:H28"/>
    <mergeCell ref="R27:R28"/>
    <mergeCell ref="E28:F28"/>
    <mergeCell ref="A29:A30"/>
    <mergeCell ref="C29:C30"/>
    <mergeCell ref="D29:D30"/>
    <mergeCell ref="E29:F29"/>
    <mergeCell ref="G29:G30"/>
    <mergeCell ref="H29:H30"/>
    <mergeCell ref="R29:R30"/>
    <mergeCell ref="E34:F34"/>
    <mergeCell ref="A35:A36"/>
    <mergeCell ref="C35:C36"/>
    <mergeCell ref="D35:D36"/>
    <mergeCell ref="E35:F35"/>
    <mergeCell ref="G35:G36"/>
    <mergeCell ref="H31:H32"/>
    <mergeCell ref="R31:R32"/>
    <mergeCell ref="E32:F32"/>
    <mergeCell ref="A33:A34"/>
    <mergeCell ref="C33:C34"/>
    <mergeCell ref="D33:D34"/>
    <mergeCell ref="E33:F33"/>
    <mergeCell ref="G33:G34"/>
    <mergeCell ref="H33:H34"/>
    <mergeCell ref="R33:R34"/>
    <mergeCell ref="H35:H36"/>
    <mergeCell ref="R35:R36"/>
    <mergeCell ref="E36:F36"/>
    <mergeCell ref="G39:G40"/>
    <mergeCell ref="G41:G42"/>
    <mergeCell ref="H41:H42"/>
    <mergeCell ref="G43:G44"/>
    <mergeCell ref="H43:H44"/>
    <mergeCell ref="A41:A42"/>
    <mergeCell ref="A43:A44"/>
    <mergeCell ref="C41:C42"/>
    <mergeCell ref="C43:C44"/>
    <mergeCell ref="D41:D42"/>
    <mergeCell ref="D43:D44"/>
    <mergeCell ref="E41:F41"/>
    <mergeCell ref="E42:F42"/>
    <mergeCell ref="E43:F43"/>
    <mergeCell ref="E44:F44"/>
    <mergeCell ref="A45:A46"/>
    <mergeCell ref="C45:C46"/>
    <mergeCell ref="D45:D46"/>
    <mergeCell ref="E45:F45"/>
    <mergeCell ref="E46:F46"/>
    <mergeCell ref="G45:G46"/>
    <mergeCell ref="H45:H46"/>
    <mergeCell ref="S19:S20"/>
    <mergeCell ref="S21:S22"/>
    <mergeCell ref="S23:S24"/>
    <mergeCell ref="S25:S26"/>
    <mergeCell ref="S27:S28"/>
    <mergeCell ref="S29:S30"/>
    <mergeCell ref="S31:S32"/>
    <mergeCell ref="S33:S34"/>
    <mergeCell ref="S35:S36"/>
    <mergeCell ref="S37:S38"/>
    <mergeCell ref="S39:S40"/>
    <mergeCell ref="R41:R42"/>
    <mergeCell ref="R43:R44"/>
    <mergeCell ref="R45:R46"/>
    <mergeCell ref="S41:S42"/>
    <mergeCell ref="S43:S44"/>
    <mergeCell ref="S45:S46"/>
  </mergeCells>
  <pageMargins left="0" right="0" top="0" bottom="0" header="0" footer="0"/>
  <pageSetup paperSize="9" scale="83" fitToWidth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9" shapeId="19457" r:id="rId4">
          <objectPr defaultSize="0" autoPict="0" r:id="rId5">
            <anchor moveWithCells="1" sizeWithCells="1">
              <from>
                <xdr:col>1</xdr:col>
                <xdr:colOff>523875</xdr:colOff>
                <xdr:row>3</xdr:row>
                <xdr:rowOff>0</xdr:rowOff>
              </from>
              <to>
                <xdr:col>3</xdr:col>
                <xdr:colOff>676275</xdr:colOff>
                <xdr:row>3</xdr:row>
                <xdr:rowOff>0</xdr:rowOff>
              </to>
            </anchor>
          </objectPr>
        </oleObject>
      </mc:Choice>
      <mc:Fallback>
        <oleObject progId="CorelDraw.Graphic.9" shapeId="19457" r:id="rId4"/>
      </mc:Fallback>
    </mc:AlternateContent>
    <mc:AlternateContent xmlns:mc="http://schemas.openxmlformats.org/markup-compatibility/2006">
      <mc:Choice Requires="x14">
        <oleObject progId="CorelDraw.Graphic.9" shapeId="19458" r:id="rId6">
          <objectPr defaultSize="0" autoPict="0" r:id="rId5">
            <anchor moveWithCells="1" sizeWithCells="1">
              <from>
                <xdr:col>0</xdr:col>
                <xdr:colOff>0</xdr:colOff>
                <xdr:row>3</xdr:row>
                <xdr:rowOff>95250</xdr:rowOff>
              </from>
              <to>
                <xdr:col>3</xdr:col>
                <xdr:colOff>9525</xdr:colOff>
                <xdr:row>7</xdr:row>
                <xdr:rowOff>104775</xdr:rowOff>
              </to>
            </anchor>
          </objectPr>
        </oleObject>
      </mc:Choice>
      <mc:Fallback>
        <oleObject progId="CorelDraw.Graphic.9" shapeId="19458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61"/>
  <sheetViews>
    <sheetView zoomScaleNormal="100" workbookViewId="0">
      <selection activeCell="A12" sqref="A12:M13"/>
    </sheetView>
  </sheetViews>
  <sheetFormatPr defaultRowHeight="15"/>
  <cols>
    <col min="1" max="1" width="23.42578125" customWidth="1"/>
    <col min="2" max="2" width="7.85546875" customWidth="1"/>
    <col min="3" max="3" width="17" customWidth="1"/>
    <col min="4" max="4" width="22" customWidth="1"/>
    <col min="5" max="5" width="11.28515625" style="33" customWidth="1"/>
    <col min="6" max="6" width="9.28515625" customWidth="1"/>
    <col min="7" max="7" width="1.42578125" customWidth="1"/>
    <col min="8" max="8" width="17.7109375" customWidth="1"/>
    <col min="9" max="9" width="7.5703125" style="10" customWidth="1"/>
    <col min="10" max="10" width="19.5703125" customWidth="1"/>
    <col min="11" max="11" width="22.7109375" customWidth="1"/>
    <col min="12" max="12" width="10.28515625" customWidth="1"/>
    <col min="13" max="13" width="10.140625" customWidth="1"/>
    <col min="15" max="15" width="15" hidden="1" customWidth="1"/>
    <col min="16" max="16" width="7.85546875" hidden="1" customWidth="1"/>
    <col min="17" max="17" width="20.28515625" hidden="1" customWidth="1"/>
    <col min="18" max="18" width="20.5703125" hidden="1" customWidth="1"/>
    <col min="19" max="20" width="9.140625" hidden="1" customWidth="1"/>
    <col min="21" max="21" width="1.42578125" hidden="1" customWidth="1"/>
    <col min="22" max="22" width="15.28515625" hidden="1" customWidth="1"/>
    <col min="23" max="23" width="7.5703125" hidden="1" customWidth="1"/>
    <col min="24" max="24" width="23.7109375" hidden="1" customWidth="1"/>
    <col min="25" max="25" width="19.5703125" hidden="1" customWidth="1"/>
    <col min="26" max="30" width="9.140625" hidden="1" customWidth="1"/>
    <col min="31" max="31" width="9.140625" customWidth="1"/>
  </cols>
  <sheetData>
    <row r="1" spans="1:27" ht="15" customHeight="1">
      <c r="A1" s="670" t="s">
        <v>429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</row>
    <row r="2" spans="1:27" ht="20.25" customHeight="1">
      <c r="A2" s="671" t="s">
        <v>430</v>
      </c>
      <c r="B2" s="671"/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</row>
    <row r="3" spans="1:27" ht="21.75" customHeight="1">
      <c r="A3" s="672"/>
      <c r="B3" s="672"/>
      <c r="C3" s="672"/>
      <c r="D3" s="672"/>
      <c r="E3" s="672"/>
      <c r="F3" s="672"/>
      <c r="G3" s="673" t="s">
        <v>61</v>
      </c>
      <c r="H3" s="673"/>
      <c r="I3" s="673"/>
      <c r="J3" s="673"/>
      <c r="K3" s="673"/>
      <c r="L3" s="673"/>
      <c r="M3" s="673"/>
      <c r="N3" s="41"/>
      <c r="O3" s="41"/>
    </row>
    <row r="4" spans="1:27" ht="18.75" customHeight="1">
      <c r="A4" s="672"/>
      <c r="B4" s="672"/>
      <c r="C4" s="672"/>
      <c r="D4" s="672"/>
      <c r="E4" s="672"/>
      <c r="F4" s="672"/>
      <c r="G4" s="674" t="s">
        <v>491</v>
      </c>
      <c r="H4" s="674"/>
      <c r="I4" s="674"/>
      <c r="J4" s="674"/>
      <c r="K4" s="674"/>
      <c r="L4" s="674"/>
      <c r="M4" s="674"/>
      <c r="N4" s="41"/>
      <c r="O4" s="41"/>
    </row>
    <row r="5" spans="1:27" ht="15" customHeight="1">
      <c r="A5" s="672"/>
      <c r="B5" s="672"/>
      <c r="C5" s="672"/>
      <c r="D5" s="672"/>
      <c r="E5" s="672"/>
      <c r="F5" s="672"/>
      <c r="G5" s="674" t="s">
        <v>495</v>
      </c>
      <c r="H5" s="674"/>
      <c r="I5" s="674"/>
      <c r="J5" s="674"/>
      <c r="K5" s="674"/>
      <c r="L5" s="674"/>
      <c r="M5" s="674"/>
      <c r="N5" s="41"/>
      <c r="O5" s="41"/>
    </row>
    <row r="6" spans="1:27" ht="15" customHeight="1">
      <c r="A6" s="672"/>
      <c r="B6" s="672"/>
      <c r="C6" s="672"/>
      <c r="D6" s="672"/>
      <c r="E6" s="672"/>
      <c r="F6" s="672"/>
      <c r="G6" s="674" t="s">
        <v>62</v>
      </c>
      <c r="H6" s="674"/>
      <c r="I6" s="674"/>
      <c r="J6" s="674"/>
      <c r="K6" s="674"/>
      <c r="L6" s="674"/>
      <c r="M6" s="674"/>
      <c r="N6" s="78"/>
      <c r="O6" s="78"/>
    </row>
    <row r="7" spans="1:27" ht="15" customHeight="1">
      <c r="A7" s="672"/>
      <c r="B7" s="672"/>
      <c r="C7" s="672"/>
      <c r="D7" s="672"/>
      <c r="E7" s="672"/>
      <c r="F7" s="672"/>
      <c r="G7" s="674" t="s">
        <v>569</v>
      </c>
      <c r="H7" s="674"/>
      <c r="I7" s="674"/>
      <c r="J7" s="674"/>
      <c r="K7" s="674"/>
      <c r="L7" s="674"/>
      <c r="M7" s="674"/>
      <c r="N7" s="36"/>
      <c r="O7" s="36"/>
    </row>
    <row r="8" spans="1:27" ht="7.5" customHeight="1">
      <c r="A8" s="672"/>
      <c r="B8" s="672"/>
      <c r="C8" s="672"/>
      <c r="D8" s="672"/>
      <c r="E8" s="672"/>
      <c r="F8" s="672"/>
      <c r="G8" s="41"/>
      <c r="H8" s="559"/>
      <c r="I8" s="559"/>
      <c r="J8" s="559"/>
      <c r="K8" s="559"/>
      <c r="L8" s="559"/>
      <c r="M8" s="559"/>
      <c r="N8" s="559"/>
      <c r="O8" s="559"/>
    </row>
    <row r="9" spans="1:27" s="23" customFormat="1" ht="28.9" customHeight="1">
      <c r="A9" s="675" t="s">
        <v>579</v>
      </c>
      <c r="B9" s="675"/>
      <c r="C9" s="675"/>
      <c r="D9" s="675"/>
      <c r="E9" s="675"/>
      <c r="F9" s="675"/>
      <c r="G9" s="675"/>
      <c r="H9" s="675"/>
      <c r="I9" s="675"/>
      <c r="J9" s="675"/>
      <c r="K9" s="675"/>
      <c r="L9" s="675"/>
      <c r="M9" s="675"/>
      <c r="N9" s="415"/>
      <c r="O9" s="415"/>
    </row>
    <row r="10" spans="1:27" s="23" customFormat="1" ht="28.9" customHeight="1">
      <c r="A10" s="675" t="s">
        <v>539</v>
      </c>
      <c r="B10" s="675"/>
      <c r="C10" s="675"/>
      <c r="D10" s="675"/>
      <c r="E10" s="675"/>
      <c r="F10" s="675"/>
      <c r="G10" s="675"/>
      <c r="H10" s="675"/>
      <c r="I10" s="675"/>
      <c r="J10" s="675"/>
      <c r="K10" s="675"/>
      <c r="L10" s="675"/>
      <c r="M10" s="675"/>
      <c r="N10" s="352"/>
      <c r="O10" s="352"/>
    </row>
    <row r="11" spans="1:27" s="23" customFormat="1" ht="28.9" customHeight="1">
      <c r="A11" s="675" t="s">
        <v>0</v>
      </c>
      <c r="B11" s="675"/>
      <c r="C11" s="675"/>
      <c r="D11" s="675"/>
      <c r="E11" s="675"/>
      <c r="F11" s="675"/>
      <c r="G11" s="675"/>
      <c r="H11" s="675"/>
      <c r="I11" s="675"/>
      <c r="J11" s="675"/>
      <c r="K11" s="675"/>
      <c r="L11" s="675"/>
      <c r="M11" s="675"/>
    </row>
    <row r="12" spans="1:27" s="451" customFormat="1" ht="19.5" customHeight="1">
      <c r="A12" s="676" t="s">
        <v>501</v>
      </c>
      <c r="B12" s="676"/>
      <c r="C12" s="676"/>
      <c r="D12" s="676"/>
      <c r="E12" s="676"/>
      <c r="F12" s="676"/>
      <c r="G12" s="676"/>
      <c r="H12" s="676"/>
      <c r="I12" s="676"/>
      <c r="J12" s="676"/>
      <c r="K12" s="676"/>
      <c r="L12" s="676"/>
      <c r="M12" s="676"/>
    </row>
    <row r="13" spans="1:27" s="451" customFormat="1" ht="20.25" customHeight="1">
      <c r="A13" s="676" t="s">
        <v>188</v>
      </c>
      <c r="B13" s="676"/>
      <c r="C13" s="676"/>
      <c r="D13" s="676"/>
      <c r="E13" s="676"/>
      <c r="F13" s="676"/>
      <c r="G13" s="676"/>
      <c r="H13" s="676"/>
      <c r="I13" s="676"/>
      <c r="J13" s="676"/>
      <c r="K13" s="676"/>
      <c r="L13" s="676"/>
      <c r="M13" s="676"/>
    </row>
    <row r="14" spans="1:27" ht="17.25" thickBot="1">
      <c r="A14" s="669" t="s">
        <v>832</v>
      </c>
      <c r="B14" s="669"/>
      <c r="C14" s="669"/>
      <c r="D14" s="669"/>
      <c r="E14" s="669"/>
      <c r="F14" s="669"/>
      <c r="G14" s="669"/>
      <c r="H14" s="669"/>
      <c r="I14" s="669"/>
      <c r="J14" s="669"/>
      <c r="K14" s="669"/>
      <c r="L14" s="669"/>
      <c r="M14" s="669"/>
    </row>
    <row r="15" spans="1:27" ht="15.75" hidden="1" thickBot="1"/>
    <row r="16" spans="1:27" ht="16.5" customHeight="1" thickBot="1">
      <c r="A16" s="568" t="s">
        <v>189</v>
      </c>
      <c r="B16" s="568" t="s">
        <v>190</v>
      </c>
      <c r="C16" s="568" t="s">
        <v>191</v>
      </c>
      <c r="D16" s="79" t="s">
        <v>192</v>
      </c>
      <c r="E16" s="677" t="s">
        <v>2</v>
      </c>
      <c r="F16" s="678"/>
      <c r="G16" s="668"/>
      <c r="H16" s="568" t="s">
        <v>189</v>
      </c>
      <c r="I16" s="568" t="s">
        <v>190</v>
      </c>
      <c r="J16" s="568" t="s">
        <v>191</v>
      </c>
      <c r="K16" s="79" t="s">
        <v>192</v>
      </c>
      <c r="L16" s="677" t="s">
        <v>2</v>
      </c>
      <c r="M16" s="678"/>
      <c r="O16" s="568" t="s">
        <v>189</v>
      </c>
      <c r="P16" s="568" t="s">
        <v>190</v>
      </c>
      <c r="Q16" s="568" t="s">
        <v>191</v>
      </c>
      <c r="R16" s="210" t="s">
        <v>192</v>
      </c>
      <c r="S16" s="677" t="s">
        <v>2</v>
      </c>
      <c r="T16" s="678"/>
      <c r="U16" s="668"/>
      <c r="V16" s="568" t="s">
        <v>189</v>
      </c>
      <c r="W16" s="568" t="s">
        <v>190</v>
      </c>
      <c r="X16" s="568" t="s">
        <v>191</v>
      </c>
      <c r="Y16" s="210" t="s">
        <v>192</v>
      </c>
      <c r="Z16" s="677" t="s">
        <v>2</v>
      </c>
      <c r="AA16" s="678"/>
    </row>
    <row r="17" spans="1:29" ht="15.75" customHeight="1" thickBot="1">
      <c r="A17" s="570"/>
      <c r="B17" s="570"/>
      <c r="C17" s="570"/>
      <c r="D17" s="80" t="s">
        <v>193</v>
      </c>
      <c r="E17" s="53" t="s">
        <v>3</v>
      </c>
      <c r="F17" s="54" t="s">
        <v>4</v>
      </c>
      <c r="G17" s="668"/>
      <c r="H17" s="570"/>
      <c r="I17" s="570"/>
      <c r="J17" s="570"/>
      <c r="K17" s="80" t="s">
        <v>193</v>
      </c>
      <c r="L17" s="54" t="s">
        <v>3</v>
      </c>
      <c r="M17" s="54" t="s">
        <v>4</v>
      </c>
      <c r="O17" s="570"/>
      <c r="P17" s="570"/>
      <c r="Q17" s="570"/>
      <c r="R17" s="211" t="s">
        <v>418</v>
      </c>
      <c r="S17" s="53" t="s">
        <v>3</v>
      </c>
      <c r="T17" s="54" t="s">
        <v>4</v>
      </c>
      <c r="U17" s="668"/>
      <c r="V17" s="570"/>
      <c r="W17" s="570"/>
      <c r="X17" s="570"/>
      <c r="Y17" s="211" t="s">
        <v>418</v>
      </c>
      <c r="Z17" s="54" t="s">
        <v>3</v>
      </c>
      <c r="AA17" s="54" t="s">
        <v>4</v>
      </c>
    </row>
    <row r="18" spans="1:29" ht="30.2" customHeight="1" thickBot="1">
      <c r="A18" s="70" t="s">
        <v>194</v>
      </c>
      <c r="B18" s="426">
        <v>19036</v>
      </c>
      <c r="C18" s="416" t="s">
        <v>800</v>
      </c>
      <c r="D18" s="417" t="s">
        <v>195</v>
      </c>
      <c r="E18" s="421">
        <f>MROUND(S18,0.05)</f>
        <v>465</v>
      </c>
      <c r="F18" s="421">
        <f>E18*1.2</f>
        <v>558</v>
      </c>
      <c r="G18" s="668"/>
      <c r="H18" s="70" t="s">
        <v>196</v>
      </c>
      <c r="I18" s="422">
        <v>19579</v>
      </c>
      <c r="J18" s="378" t="s">
        <v>197</v>
      </c>
      <c r="K18" s="419" t="s">
        <v>198</v>
      </c>
      <c r="L18" s="432">
        <f>MROUND(Z18,0.05)</f>
        <v>628.15000000000009</v>
      </c>
      <c r="M18" s="432">
        <f>L18*1.2</f>
        <v>753.78000000000009</v>
      </c>
      <c r="O18" s="70" t="s">
        <v>194</v>
      </c>
      <c r="P18" s="55">
        <v>19036</v>
      </c>
      <c r="Q18" s="56" t="s">
        <v>200</v>
      </c>
      <c r="R18" s="57" t="s">
        <v>195</v>
      </c>
      <c r="S18" s="222">
        <f>$AB$18*T18</f>
        <v>465.0025</v>
      </c>
      <c r="T18" s="58">
        <v>404.35</v>
      </c>
      <c r="U18" s="668"/>
      <c r="V18" s="70" t="s">
        <v>196</v>
      </c>
      <c r="W18" s="59">
        <v>19579</v>
      </c>
      <c r="X18" s="6" t="s">
        <v>197</v>
      </c>
      <c r="Y18" s="205" t="s">
        <v>198</v>
      </c>
      <c r="Z18" s="222">
        <f>$AB$18*AA18</f>
        <v>628.13</v>
      </c>
      <c r="AA18" s="222">
        <v>546.20000000000005</v>
      </c>
      <c r="AB18">
        <v>1.1499999999999999</v>
      </c>
      <c r="AC18" s="220"/>
    </row>
    <row r="19" spans="1:29" ht="30.2" customHeight="1" thickBot="1">
      <c r="A19" s="70" t="s">
        <v>199</v>
      </c>
      <c r="B19" s="426">
        <v>19037</v>
      </c>
      <c r="C19" s="416" t="s">
        <v>200</v>
      </c>
      <c r="D19" s="418" t="s">
        <v>201</v>
      </c>
      <c r="E19" s="421">
        <f t="shared" ref="E19:E51" si="0">MROUND(S19,0.05)</f>
        <v>480.70000000000005</v>
      </c>
      <c r="F19" s="421">
        <f t="shared" ref="F19:F51" si="1">E19*1.2</f>
        <v>576.84</v>
      </c>
      <c r="G19" s="668"/>
      <c r="H19" s="71" t="s">
        <v>202</v>
      </c>
      <c r="I19" s="423">
        <v>19582</v>
      </c>
      <c r="J19" s="381" t="s">
        <v>197</v>
      </c>
      <c r="K19" s="354" t="s">
        <v>203</v>
      </c>
      <c r="L19" s="432">
        <f t="shared" ref="L19:L51" si="2">MROUND(Z19,0.05)</f>
        <v>510.1</v>
      </c>
      <c r="M19" s="432">
        <f t="shared" ref="M19:M51" si="3">L19*1.2</f>
        <v>612.12</v>
      </c>
      <c r="O19" s="70" t="s">
        <v>199</v>
      </c>
      <c r="P19" s="55">
        <v>19037</v>
      </c>
      <c r="Q19" s="56" t="s">
        <v>200</v>
      </c>
      <c r="R19" s="60" t="s">
        <v>201</v>
      </c>
      <c r="S19" s="261">
        <f t="shared" ref="S19:S51" si="4">$AB$18*T19</f>
        <v>480.7</v>
      </c>
      <c r="T19" s="61">
        <v>418</v>
      </c>
      <c r="U19" s="668"/>
      <c r="V19" s="71" t="s">
        <v>202</v>
      </c>
      <c r="W19" s="62">
        <v>19582</v>
      </c>
      <c r="X19" s="209" t="s">
        <v>197</v>
      </c>
      <c r="Y19" s="207" t="s">
        <v>203</v>
      </c>
      <c r="Z19" s="261">
        <f t="shared" ref="Z19:Z51" si="5">$AB$18*AA19</f>
        <v>510.08249999999998</v>
      </c>
      <c r="AA19" s="179">
        <v>443.55</v>
      </c>
    </row>
    <row r="20" spans="1:29" ht="30.2" customHeight="1" thickBot="1">
      <c r="A20" s="70" t="s">
        <v>204</v>
      </c>
      <c r="B20" s="426">
        <v>19800</v>
      </c>
      <c r="C20" s="378" t="s">
        <v>801</v>
      </c>
      <c r="D20" s="419" t="s">
        <v>205</v>
      </c>
      <c r="E20" s="421">
        <f t="shared" si="0"/>
        <v>610.95000000000005</v>
      </c>
      <c r="F20" s="421">
        <f t="shared" si="1"/>
        <v>733.14</v>
      </c>
      <c r="G20" s="668"/>
      <c r="H20" s="70" t="s">
        <v>206</v>
      </c>
      <c r="I20" s="422">
        <v>19581</v>
      </c>
      <c r="J20" s="378" t="s">
        <v>804</v>
      </c>
      <c r="K20" s="419" t="s">
        <v>207</v>
      </c>
      <c r="L20" s="432">
        <f t="shared" si="2"/>
        <v>882.7</v>
      </c>
      <c r="M20" s="432">
        <f t="shared" si="3"/>
        <v>1059.24</v>
      </c>
      <c r="O20" s="70" t="s">
        <v>204</v>
      </c>
      <c r="P20" s="55">
        <v>19800</v>
      </c>
      <c r="Q20" s="6" t="s">
        <v>419</v>
      </c>
      <c r="R20" s="221" t="s">
        <v>205</v>
      </c>
      <c r="S20" s="261">
        <f t="shared" si="4"/>
        <v>610.9375</v>
      </c>
      <c r="T20" s="61">
        <v>531.25</v>
      </c>
      <c r="U20" s="668"/>
      <c r="V20" s="70" t="s">
        <v>206</v>
      </c>
      <c r="W20" s="59">
        <v>19581</v>
      </c>
      <c r="X20" s="6" t="s">
        <v>420</v>
      </c>
      <c r="Y20" s="205" t="s">
        <v>207</v>
      </c>
      <c r="Z20" s="261">
        <f t="shared" si="5"/>
        <v>882.6825</v>
      </c>
      <c r="AA20" s="222">
        <v>767.55000000000007</v>
      </c>
    </row>
    <row r="21" spans="1:29" ht="30.2" customHeight="1" thickBot="1">
      <c r="A21" s="71" t="s">
        <v>208</v>
      </c>
      <c r="B21" s="426">
        <v>19799</v>
      </c>
      <c r="C21" s="378" t="s">
        <v>802</v>
      </c>
      <c r="D21" s="419" t="s">
        <v>209</v>
      </c>
      <c r="E21" s="421">
        <f t="shared" si="0"/>
        <v>585.5</v>
      </c>
      <c r="F21" s="421">
        <f t="shared" si="1"/>
        <v>702.6</v>
      </c>
      <c r="G21" s="668"/>
      <c r="H21" s="70" t="s">
        <v>210</v>
      </c>
      <c r="I21" s="422">
        <v>17683</v>
      </c>
      <c r="J21" s="378" t="s">
        <v>211</v>
      </c>
      <c r="K21" s="419" t="s">
        <v>212</v>
      </c>
      <c r="L21" s="432">
        <f t="shared" si="2"/>
        <v>328.05</v>
      </c>
      <c r="M21" s="432">
        <f t="shared" si="3"/>
        <v>393.66</v>
      </c>
      <c r="O21" s="71" t="s">
        <v>208</v>
      </c>
      <c r="P21" s="55">
        <v>19799</v>
      </c>
      <c r="Q21" s="6" t="s">
        <v>421</v>
      </c>
      <c r="R21" s="221" t="s">
        <v>209</v>
      </c>
      <c r="S21" s="261">
        <f t="shared" si="4"/>
        <v>585.52250000000004</v>
      </c>
      <c r="T21" s="58">
        <v>509.15000000000003</v>
      </c>
      <c r="U21" s="668"/>
      <c r="V21" s="70" t="s">
        <v>210</v>
      </c>
      <c r="W21" s="59">
        <v>17683</v>
      </c>
      <c r="X21" s="6" t="s">
        <v>211</v>
      </c>
      <c r="Y21" s="205" t="s">
        <v>212</v>
      </c>
      <c r="Z21" s="261">
        <f t="shared" si="5"/>
        <v>328.03749999999997</v>
      </c>
      <c r="AA21" s="222">
        <v>285.25</v>
      </c>
    </row>
    <row r="22" spans="1:29" ht="30.2" customHeight="1" thickBot="1">
      <c r="A22" s="70" t="s">
        <v>213</v>
      </c>
      <c r="B22" s="426">
        <v>17739</v>
      </c>
      <c r="C22" s="378" t="s">
        <v>214</v>
      </c>
      <c r="D22" s="419" t="s">
        <v>215</v>
      </c>
      <c r="E22" s="421">
        <f t="shared" si="0"/>
        <v>264.10000000000002</v>
      </c>
      <c r="F22" s="421">
        <f t="shared" si="1"/>
        <v>316.92</v>
      </c>
      <c r="G22" s="668"/>
      <c r="H22" s="72" t="s">
        <v>216</v>
      </c>
      <c r="I22" s="424">
        <v>19486</v>
      </c>
      <c r="J22" s="378" t="s">
        <v>217</v>
      </c>
      <c r="K22" s="419" t="s">
        <v>218</v>
      </c>
      <c r="L22" s="432">
        <f t="shared" si="2"/>
        <v>382.35</v>
      </c>
      <c r="M22" s="432">
        <f t="shared" si="3"/>
        <v>458.82</v>
      </c>
      <c r="O22" s="70" t="s">
        <v>213</v>
      </c>
      <c r="P22" s="55">
        <v>17739</v>
      </c>
      <c r="Q22" s="6" t="s">
        <v>214</v>
      </c>
      <c r="R22" s="221" t="s">
        <v>215</v>
      </c>
      <c r="S22" s="261">
        <f t="shared" si="4"/>
        <v>264.09749999999997</v>
      </c>
      <c r="T22" s="61">
        <v>229.65</v>
      </c>
      <c r="U22" s="668"/>
      <c r="V22" s="72" t="s">
        <v>216</v>
      </c>
      <c r="W22" s="63">
        <v>19486</v>
      </c>
      <c r="X22" s="6" t="s">
        <v>217</v>
      </c>
      <c r="Y22" s="205" t="s">
        <v>218</v>
      </c>
      <c r="Z22" s="261">
        <f t="shared" si="5"/>
        <v>382.37499999999994</v>
      </c>
      <c r="AA22" s="222">
        <v>332.5</v>
      </c>
    </row>
    <row r="23" spans="1:29" ht="30.2" customHeight="1" thickBot="1">
      <c r="A23" s="72" t="s">
        <v>219</v>
      </c>
      <c r="B23" s="383">
        <v>19487</v>
      </c>
      <c r="C23" s="378" t="s">
        <v>220</v>
      </c>
      <c r="D23" s="419" t="s">
        <v>221</v>
      </c>
      <c r="E23" s="421">
        <f t="shared" si="0"/>
        <v>383.70000000000005</v>
      </c>
      <c r="F23" s="421">
        <f t="shared" si="1"/>
        <v>460.44000000000005</v>
      </c>
      <c r="G23" s="668"/>
      <c r="H23" s="70" t="s">
        <v>222</v>
      </c>
      <c r="I23" s="422">
        <v>19488</v>
      </c>
      <c r="J23" s="378" t="s">
        <v>223</v>
      </c>
      <c r="K23" s="419" t="s">
        <v>224</v>
      </c>
      <c r="L23" s="432">
        <f t="shared" si="2"/>
        <v>422.45000000000005</v>
      </c>
      <c r="M23" s="432">
        <f t="shared" si="3"/>
        <v>506.94000000000005</v>
      </c>
      <c r="O23" s="72" t="s">
        <v>219</v>
      </c>
      <c r="P23" s="34">
        <v>19487</v>
      </c>
      <c r="Q23" s="6" t="s">
        <v>220</v>
      </c>
      <c r="R23" s="221" t="s">
        <v>221</v>
      </c>
      <c r="S23" s="261">
        <f t="shared" si="4"/>
        <v>383.69749999999999</v>
      </c>
      <c r="T23" s="222">
        <v>333.65000000000003</v>
      </c>
      <c r="U23" s="668"/>
      <c r="V23" s="70" t="s">
        <v>222</v>
      </c>
      <c r="W23" s="59">
        <v>19488</v>
      </c>
      <c r="X23" s="6" t="s">
        <v>223</v>
      </c>
      <c r="Y23" s="205" t="s">
        <v>224</v>
      </c>
      <c r="Z23" s="261">
        <f t="shared" si="5"/>
        <v>422.45249999999999</v>
      </c>
      <c r="AA23" s="222">
        <v>367.35</v>
      </c>
    </row>
    <row r="24" spans="1:29" ht="30.2" customHeight="1" thickBot="1">
      <c r="A24" s="70" t="s">
        <v>225</v>
      </c>
      <c r="B24" s="426">
        <v>17682</v>
      </c>
      <c r="C24" s="378" t="s">
        <v>197</v>
      </c>
      <c r="D24" s="419" t="s">
        <v>226</v>
      </c>
      <c r="E24" s="421">
        <f t="shared" si="0"/>
        <v>267.7</v>
      </c>
      <c r="F24" s="421">
        <f t="shared" si="1"/>
        <v>321.23999999999995</v>
      </c>
      <c r="G24" s="668"/>
      <c r="H24" s="70" t="s">
        <v>227</v>
      </c>
      <c r="I24" s="423">
        <v>19786</v>
      </c>
      <c r="J24" s="378" t="s">
        <v>228</v>
      </c>
      <c r="K24" s="419" t="s">
        <v>229</v>
      </c>
      <c r="L24" s="432">
        <f t="shared" si="2"/>
        <v>775.05000000000007</v>
      </c>
      <c r="M24" s="432">
        <f t="shared" si="3"/>
        <v>930.06000000000006</v>
      </c>
      <c r="O24" s="70" t="s">
        <v>225</v>
      </c>
      <c r="P24" s="55">
        <v>17682</v>
      </c>
      <c r="Q24" s="6" t="s">
        <v>197</v>
      </c>
      <c r="R24" s="221" t="s">
        <v>226</v>
      </c>
      <c r="S24" s="261">
        <f t="shared" si="4"/>
        <v>267.71999999999997</v>
      </c>
      <c r="T24" s="61">
        <v>232.8</v>
      </c>
      <c r="U24" s="668"/>
      <c r="V24" s="70" t="s">
        <v>227</v>
      </c>
      <c r="W24" s="62">
        <v>19786</v>
      </c>
      <c r="X24" s="6" t="s">
        <v>228</v>
      </c>
      <c r="Y24" s="205" t="s">
        <v>229</v>
      </c>
      <c r="Z24" s="261">
        <f t="shared" si="5"/>
        <v>775.04250000000002</v>
      </c>
      <c r="AA24" s="222">
        <v>673.95</v>
      </c>
    </row>
    <row r="25" spans="1:29" ht="30.2" customHeight="1" thickBot="1">
      <c r="A25" s="70" t="s">
        <v>230</v>
      </c>
      <c r="B25" s="426">
        <v>17795</v>
      </c>
      <c r="C25" s="378" t="s">
        <v>214</v>
      </c>
      <c r="D25" s="419" t="s">
        <v>231</v>
      </c>
      <c r="E25" s="421">
        <f t="shared" si="0"/>
        <v>336.65000000000003</v>
      </c>
      <c r="F25" s="421">
        <f t="shared" si="1"/>
        <v>403.98</v>
      </c>
      <c r="G25" s="668"/>
      <c r="H25" s="70" t="s">
        <v>232</v>
      </c>
      <c r="I25" s="423">
        <v>19641</v>
      </c>
      <c r="J25" s="430" t="s">
        <v>228</v>
      </c>
      <c r="K25" s="419" t="s">
        <v>233</v>
      </c>
      <c r="L25" s="432">
        <f t="shared" si="2"/>
        <v>775.05000000000007</v>
      </c>
      <c r="M25" s="432">
        <f t="shared" si="3"/>
        <v>930.06000000000006</v>
      </c>
      <c r="O25" s="70" t="s">
        <v>230</v>
      </c>
      <c r="P25" s="55">
        <v>17795</v>
      </c>
      <c r="Q25" s="6" t="s">
        <v>214</v>
      </c>
      <c r="R25" s="221" t="s">
        <v>231</v>
      </c>
      <c r="S25" s="261">
        <f t="shared" si="4"/>
        <v>336.66249999999997</v>
      </c>
      <c r="T25" s="61">
        <v>292.75</v>
      </c>
      <c r="U25" s="668"/>
      <c r="V25" s="70" t="s">
        <v>232</v>
      </c>
      <c r="W25" s="62">
        <v>19641</v>
      </c>
      <c r="X25" s="208" t="s">
        <v>228</v>
      </c>
      <c r="Y25" s="205" t="s">
        <v>233</v>
      </c>
      <c r="Z25" s="261">
        <f t="shared" si="5"/>
        <v>775.04250000000002</v>
      </c>
      <c r="AA25" s="222">
        <v>673.95</v>
      </c>
    </row>
    <row r="26" spans="1:29" ht="30.2" customHeight="1" thickBot="1">
      <c r="A26" s="70" t="s">
        <v>234</v>
      </c>
      <c r="B26" s="426">
        <v>17796</v>
      </c>
      <c r="C26" s="378" t="s">
        <v>214</v>
      </c>
      <c r="D26" s="419" t="s">
        <v>235</v>
      </c>
      <c r="E26" s="421">
        <f t="shared" si="0"/>
        <v>447.8</v>
      </c>
      <c r="F26" s="421">
        <f t="shared" si="1"/>
        <v>537.36</v>
      </c>
      <c r="G26" s="668"/>
      <c r="H26" s="70" t="s">
        <v>236</v>
      </c>
      <c r="I26" s="423">
        <v>17612</v>
      </c>
      <c r="J26" s="378" t="s">
        <v>237</v>
      </c>
      <c r="K26" s="419" t="s">
        <v>238</v>
      </c>
      <c r="L26" s="432">
        <f t="shared" si="2"/>
        <v>451.20000000000005</v>
      </c>
      <c r="M26" s="432">
        <f t="shared" si="3"/>
        <v>541.44000000000005</v>
      </c>
      <c r="O26" s="70" t="s">
        <v>234</v>
      </c>
      <c r="P26" s="55">
        <v>17796</v>
      </c>
      <c r="Q26" s="6" t="s">
        <v>214</v>
      </c>
      <c r="R26" s="221" t="s">
        <v>235</v>
      </c>
      <c r="S26" s="261">
        <f t="shared" si="4"/>
        <v>447.81</v>
      </c>
      <c r="T26" s="61">
        <v>389.40000000000003</v>
      </c>
      <c r="U26" s="668"/>
      <c r="V26" s="70" t="s">
        <v>236</v>
      </c>
      <c r="W26" s="62">
        <v>17612</v>
      </c>
      <c r="X26" s="6" t="s">
        <v>237</v>
      </c>
      <c r="Y26" s="205" t="s">
        <v>238</v>
      </c>
      <c r="Z26" s="261">
        <f t="shared" si="5"/>
        <v>451.20249999999999</v>
      </c>
      <c r="AA26" s="222">
        <v>392.35</v>
      </c>
    </row>
    <row r="27" spans="1:29" ht="30.2" customHeight="1" thickBot="1">
      <c r="A27" s="70" t="s">
        <v>239</v>
      </c>
      <c r="B27" s="426">
        <v>17924</v>
      </c>
      <c r="C27" s="378" t="s">
        <v>240</v>
      </c>
      <c r="D27" s="419" t="s">
        <v>241</v>
      </c>
      <c r="E27" s="421">
        <f t="shared" si="0"/>
        <v>410.3</v>
      </c>
      <c r="F27" s="421">
        <f t="shared" si="1"/>
        <v>492.36</v>
      </c>
      <c r="G27" s="668"/>
      <c r="H27" s="75" t="s">
        <v>242</v>
      </c>
      <c r="I27" s="423">
        <v>17660</v>
      </c>
      <c r="J27" s="381" t="s">
        <v>243</v>
      </c>
      <c r="K27" s="419" t="s">
        <v>244</v>
      </c>
      <c r="L27" s="432">
        <f t="shared" si="2"/>
        <v>451.20000000000005</v>
      </c>
      <c r="M27" s="432">
        <f t="shared" si="3"/>
        <v>541.44000000000005</v>
      </c>
      <c r="O27" s="70" t="s">
        <v>239</v>
      </c>
      <c r="P27" s="55">
        <v>17924</v>
      </c>
      <c r="Q27" s="6" t="s">
        <v>240</v>
      </c>
      <c r="R27" s="221" t="s">
        <v>241</v>
      </c>
      <c r="S27" s="261">
        <f t="shared" si="4"/>
        <v>410.32</v>
      </c>
      <c r="T27" s="61">
        <v>356.8</v>
      </c>
      <c r="U27" s="668"/>
      <c r="V27" s="75" t="s">
        <v>242</v>
      </c>
      <c r="W27" s="62">
        <v>17660</v>
      </c>
      <c r="X27" s="209" t="s">
        <v>243</v>
      </c>
      <c r="Y27" s="205" t="s">
        <v>244</v>
      </c>
      <c r="Z27" s="261">
        <f t="shared" si="5"/>
        <v>451.20249999999999</v>
      </c>
      <c r="AA27" s="222">
        <v>392.35</v>
      </c>
    </row>
    <row r="28" spans="1:29" ht="30.2" customHeight="1" thickBot="1">
      <c r="A28" s="70" t="s">
        <v>245</v>
      </c>
      <c r="B28" s="426">
        <v>15823</v>
      </c>
      <c r="C28" s="378" t="s">
        <v>246</v>
      </c>
      <c r="D28" s="420" t="s">
        <v>247</v>
      </c>
      <c r="E28" s="421">
        <f t="shared" si="0"/>
        <v>410.3</v>
      </c>
      <c r="F28" s="421">
        <f t="shared" si="1"/>
        <v>492.36</v>
      </c>
      <c r="G28" s="668"/>
      <c r="H28" s="76" t="s">
        <v>248</v>
      </c>
      <c r="I28" s="425">
        <v>19444</v>
      </c>
      <c r="J28" s="381" t="s">
        <v>249</v>
      </c>
      <c r="K28" s="419" t="s">
        <v>250</v>
      </c>
      <c r="L28" s="432">
        <f t="shared" si="2"/>
        <v>461.70000000000005</v>
      </c>
      <c r="M28" s="432">
        <f t="shared" si="3"/>
        <v>554.04000000000008</v>
      </c>
      <c r="O28" s="70" t="s">
        <v>245</v>
      </c>
      <c r="P28" s="55">
        <v>15823</v>
      </c>
      <c r="Q28" s="6" t="s">
        <v>246</v>
      </c>
      <c r="R28" s="224" t="s">
        <v>247</v>
      </c>
      <c r="S28" s="261">
        <f t="shared" si="4"/>
        <v>410.32</v>
      </c>
      <c r="T28" s="61">
        <v>356.8</v>
      </c>
      <c r="U28" s="668"/>
      <c r="V28" s="76" t="s">
        <v>248</v>
      </c>
      <c r="W28" s="64">
        <v>19444</v>
      </c>
      <c r="X28" s="209" t="s">
        <v>249</v>
      </c>
      <c r="Y28" s="205" t="s">
        <v>250</v>
      </c>
      <c r="Z28" s="261">
        <f t="shared" si="5"/>
        <v>461.72499999999997</v>
      </c>
      <c r="AA28" s="222">
        <v>401.5</v>
      </c>
    </row>
    <row r="29" spans="1:29" ht="30.2" customHeight="1" thickBot="1">
      <c r="A29" s="70" t="s">
        <v>251</v>
      </c>
      <c r="B29" s="426">
        <v>17925</v>
      </c>
      <c r="C29" s="381" t="s">
        <v>240</v>
      </c>
      <c r="D29" s="353" t="s">
        <v>252</v>
      </c>
      <c r="E29" s="421">
        <f t="shared" si="0"/>
        <v>410.3</v>
      </c>
      <c r="F29" s="421">
        <f t="shared" si="1"/>
        <v>492.36</v>
      </c>
      <c r="G29" s="668"/>
      <c r="H29" s="76" t="s">
        <v>253</v>
      </c>
      <c r="I29" s="425">
        <v>19676</v>
      </c>
      <c r="J29" s="381" t="s">
        <v>254</v>
      </c>
      <c r="K29" s="419" t="s">
        <v>255</v>
      </c>
      <c r="L29" s="432">
        <f t="shared" si="2"/>
        <v>704.90000000000009</v>
      </c>
      <c r="M29" s="432">
        <f t="shared" si="3"/>
        <v>845.88000000000011</v>
      </c>
      <c r="O29" s="70" t="s">
        <v>251</v>
      </c>
      <c r="P29" s="55">
        <v>17925</v>
      </c>
      <c r="Q29" s="226" t="s">
        <v>240</v>
      </c>
      <c r="R29" s="223" t="s">
        <v>252</v>
      </c>
      <c r="S29" s="261">
        <f t="shared" si="4"/>
        <v>410.32</v>
      </c>
      <c r="T29" s="61">
        <v>356.8</v>
      </c>
      <c r="U29" s="668"/>
      <c r="V29" s="76" t="s">
        <v>253</v>
      </c>
      <c r="W29" s="64">
        <v>19676</v>
      </c>
      <c r="X29" s="209" t="s">
        <v>254</v>
      </c>
      <c r="Y29" s="205" t="s">
        <v>255</v>
      </c>
      <c r="Z29" s="261">
        <f t="shared" si="5"/>
        <v>704.89250000000004</v>
      </c>
      <c r="AA29" s="222">
        <v>612.95000000000005</v>
      </c>
    </row>
    <row r="30" spans="1:29" ht="30.2" customHeight="1" thickBot="1">
      <c r="A30" s="70" t="s">
        <v>256</v>
      </c>
      <c r="B30" s="431">
        <v>15817</v>
      </c>
      <c r="C30" s="381" t="s">
        <v>257</v>
      </c>
      <c r="D30" s="419" t="s">
        <v>258</v>
      </c>
      <c r="E30" s="421">
        <f t="shared" si="0"/>
        <v>410.3</v>
      </c>
      <c r="F30" s="421">
        <f t="shared" si="1"/>
        <v>492.36</v>
      </c>
      <c r="G30" s="668"/>
      <c r="H30" s="70" t="s">
        <v>259</v>
      </c>
      <c r="I30" s="426" t="s">
        <v>260</v>
      </c>
      <c r="J30" s="381" t="s">
        <v>261</v>
      </c>
      <c r="K30" s="419" t="s">
        <v>262</v>
      </c>
      <c r="L30" s="432">
        <f t="shared" si="2"/>
        <v>381.45000000000005</v>
      </c>
      <c r="M30" s="432">
        <f t="shared" si="3"/>
        <v>457.74000000000007</v>
      </c>
      <c r="O30" s="70" t="s">
        <v>256</v>
      </c>
      <c r="P30" s="65">
        <v>15817</v>
      </c>
      <c r="Q30" s="226" t="s">
        <v>257</v>
      </c>
      <c r="R30" s="221" t="s">
        <v>258</v>
      </c>
      <c r="S30" s="261">
        <f t="shared" si="4"/>
        <v>410.32</v>
      </c>
      <c r="T30" s="61">
        <v>356.8</v>
      </c>
      <c r="U30" s="668"/>
      <c r="V30" s="70" t="s">
        <v>259</v>
      </c>
      <c r="W30" s="55" t="s">
        <v>260</v>
      </c>
      <c r="X30" s="209" t="s">
        <v>261</v>
      </c>
      <c r="Y30" s="205" t="s">
        <v>262</v>
      </c>
      <c r="Z30" s="261">
        <f t="shared" si="5"/>
        <v>381.45500000000004</v>
      </c>
      <c r="AA30" s="222">
        <v>331.70000000000005</v>
      </c>
    </row>
    <row r="31" spans="1:29" ht="30.2" customHeight="1" thickBot="1">
      <c r="A31" s="73" t="s">
        <v>263</v>
      </c>
      <c r="B31" s="426">
        <v>17828</v>
      </c>
      <c r="C31" s="378" t="s">
        <v>264</v>
      </c>
      <c r="D31" s="419" t="s">
        <v>265</v>
      </c>
      <c r="E31" s="421">
        <f t="shared" si="0"/>
        <v>548.1</v>
      </c>
      <c r="F31" s="421">
        <f t="shared" si="1"/>
        <v>657.72</v>
      </c>
      <c r="G31" s="668"/>
      <c r="H31" s="70" t="s">
        <v>266</v>
      </c>
      <c r="I31" s="423" t="s">
        <v>267</v>
      </c>
      <c r="J31" s="430" t="s">
        <v>805</v>
      </c>
      <c r="K31" s="419" t="s">
        <v>268</v>
      </c>
      <c r="L31" s="432">
        <f t="shared" si="2"/>
        <v>799.55000000000007</v>
      </c>
      <c r="M31" s="432">
        <f t="shared" si="3"/>
        <v>959.46</v>
      </c>
      <c r="O31" s="73" t="s">
        <v>263</v>
      </c>
      <c r="P31" s="55">
        <v>17828</v>
      </c>
      <c r="Q31" s="6" t="s">
        <v>264</v>
      </c>
      <c r="R31" s="221" t="s">
        <v>265</v>
      </c>
      <c r="S31" s="261">
        <f t="shared" si="4"/>
        <v>548.09</v>
      </c>
      <c r="T31" s="61">
        <v>476.6</v>
      </c>
      <c r="U31" s="668"/>
      <c r="V31" s="70" t="s">
        <v>266</v>
      </c>
      <c r="W31" s="62" t="s">
        <v>267</v>
      </c>
      <c r="X31" s="208" t="s">
        <v>273</v>
      </c>
      <c r="Y31" s="205" t="s">
        <v>268</v>
      </c>
      <c r="Z31" s="261">
        <f t="shared" si="5"/>
        <v>799.53749999999991</v>
      </c>
      <c r="AA31" s="222">
        <v>695.25</v>
      </c>
    </row>
    <row r="32" spans="1:29" ht="30.2" customHeight="1" thickBot="1">
      <c r="A32" s="74" t="s">
        <v>269</v>
      </c>
      <c r="B32" s="383">
        <v>17635</v>
      </c>
      <c r="C32" s="378" t="s">
        <v>270</v>
      </c>
      <c r="D32" s="419" t="s">
        <v>271</v>
      </c>
      <c r="E32" s="421">
        <f t="shared" si="0"/>
        <v>548.1</v>
      </c>
      <c r="F32" s="421">
        <f t="shared" si="1"/>
        <v>657.72</v>
      </c>
      <c r="G32" s="668"/>
      <c r="H32" s="70" t="s">
        <v>272</v>
      </c>
      <c r="I32" s="422" t="s">
        <v>267</v>
      </c>
      <c r="J32" s="378" t="s">
        <v>273</v>
      </c>
      <c r="K32" s="419" t="s">
        <v>274</v>
      </c>
      <c r="L32" s="432">
        <f t="shared" si="2"/>
        <v>507.45000000000005</v>
      </c>
      <c r="M32" s="432">
        <f t="shared" si="3"/>
        <v>608.94000000000005</v>
      </c>
      <c r="O32" s="74" t="s">
        <v>269</v>
      </c>
      <c r="P32" s="34">
        <v>17635</v>
      </c>
      <c r="Q32" s="6" t="s">
        <v>270</v>
      </c>
      <c r="R32" s="221" t="s">
        <v>271</v>
      </c>
      <c r="S32" s="261">
        <f t="shared" si="4"/>
        <v>548.09</v>
      </c>
      <c r="T32" s="222">
        <v>476.6</v>
      </c>
      <c r="U32" s="668"/>
      <c r="V32" s="70" t="s">
        <v>272</v>
      </c>
      <c r="W32" s="59" t="s">
        <v>267</v>
      </c>
      <c r="X32" s="6" t="s">
        <v>273</v>
      </c>
      <c r="Y32" s="205" t="s">
        <v>274</v>
      </c>
      <c r="Z32" s="261">
        <f t="shared" si="5"/>
        <v>507.43749999999994</v>
      </c>
      <c r="AA32" s="222">
        <v>441.25</v>
      </c>
    </row>
    <row r="33" spans="1:27" ht="30.2" customHeight="1" thickBot="1">
      <c r="A33" s="73" t="s">
        <v>275</v>
      </c>
      <c r="B33" s="426">
        <v>17827</v>
      </c>
      <c r="C33" s="378" t="s">
        <v>276</v>
      </c>
      <c r="D33" s="419" t="s">
        <v>277</v>
      </c>
      <c r="E33" s="421">
        <f t="shared" si="0"/>
        <v>548.1</v>
      </c>
      <c r="F33" s="421">
        <f t="shared" si="1"/>
        <v>657.72</v>
      </c>
      <c r="G33" s="668"/>
      <c r="H33" s="70" t="s">
        <v>278</v>
      </c>
      <c r="I33" s="422"/>
      <c r="J33" s="378" t="s">
        <v>279</v>
      </c>
      <c r="K33" s="419" t="s">
        <v>280</v>
      </c>
      <c r="L33" s="432">
        <f t="shared" si="2"/>
        <v>304.35000000000002</v>
      </c>
      <c r="M33" s="432">
        <f t="shared" si="3"/>
        <v>365.22</v>
      </c>
      <c r="O33" s="73" t="s">
        <v>275</v>
      </c>
      <c r="P33" s="55">
        <v>17827</v>
      </c>
      <c r="Q33" s="6" t="s">
        <v>276</v>
      </c>
      <c r="R33" s="221" t="s">
        <v>277</v>
      </c>
      <c r="S33" s="261">
        <f t="shared" si="4"/>
        <v>548.09</v>
      </c>
      <c r="T33" s="61">
        <v>476.6</v>
      </c>
      <c r="U33" s="668"/>
      <c r="V33" s="70" t="s">
        <v>278</v>
      </c>
      <c r="W33" s="59"/>
      <c r="X33" s="6" t="s">
        <v>279</v>
      </c>
      <c r="Y33" s="205" t="s">
        <v>280</v>
      </c>
      <c r="Z33" s="261">
        <f t="shared" si="5"/>
        <v>304.34750000000003</v>
      </c>
      <c r="AA33" s="222">
        <v>264.65000000000003</v>
      </c>
    </row>
    <row r="34" spans="1:27" ht="30.2" customHeight="1" thickBot="1">
      <c r="A34" s="74" t="s">
        <v>281</v>
      </c>
      <c r="B34" s="383">
        <v>17636</v>
      </c>
      <c r="C34" s="378" t="s">
        <v>282</v>
      </c>
      <c r="D34" s="419" t="s">
        <v>283</v>
      </c>
      <c r="E34" s="421">
        <f t="shared" si="0"/>
        <v>548.1</v>
      </c>
      <c r="F34" s="421">
        <f t="shared" si="1"/>
        <v>657.72</v>
      </c>
      <c r="G34" s="668"/>
      <c r="H34" s="70" t="s">
        <v>284</v>
      </c>
      <c r="I34" s="422">
        <v>19902</v>
      </c>
      <c r="J34" s="378" t="s">
        <v>285</v>
      </c>
      <c r="K34" s="419" t="s">
        <v>286</v>
      </c>
      <c r="L34" s="432">
        <f t="shared" si="2"/>
        <v>479.5</v>
      </c>
      <c r="M34" s="432">
        <f t="shared" si="3"/>
        <v>575.4</v>
      </c>
      <c r="O34" s="74" t="s">
        <v>281</v>
      </c>
      <c r="P34" s="34">
        <v>17636</v>
      </c>
      <c r="Q34" s="6" t="s">
        <v>282</v>
      </c>
      <c r="R34" s="221" t="s">
        <v>283</v>
      </c>
      <c r="S34" s="261">
        <f t="shared" si="4"/>
        <v>548.09</v>
      </c>
      <c r="T34" s="222">
        <v>476.6</v>
      </c>
      <c r="U34" s="668"/>
      <c r="V34" s="70" t="s">
        <v>284</v>
      </c>
      <c r="W34" s="59">
        <v>19902</v>
      </c>
      <c r="X34" s="6" t="s">
        <v>285</v>
      </c>
      <c r="Y34" s="205" t="s">
        <v>286</v>
      </c>
      <c r="Z34" s="261">
        <f t="shared" si="5"/>
        <v>479.49250000000001</v>
      </c>
      <c r="AA34" s="222">
        <v>416.95000000000005</v>
      </c>
    </row>
    <row r="35" spans="1:27" ht="30.2" customHeight="1" thickBot="1">
      <c r="A35" s="74" t="s">
        <v>287</v>
      </c>
      <c r="B35" s="383">
        <v>19620</v>
      </c>
      <c r="C35" s="378" t="s">
        <v>288</v>
      </c>
      <c r="D35" s="419" t="s">
        <v>289</v>
      </c>
      <c r="E35" s="421">
        <f t="shared" si="0"/>
        <v>554.30000000000007</v>
      </c>
      <c r="F35" s="421">
        <f t="shared" si="1"/>
        <v>665.16000000000008</v>
      </c>
      <c r="G35" s="668"/>
      <c r="H35" s="70" t="s">
        <v>290</v>
      </c>
      <c r="I35" s="422">
        <v>19574</v>
      </c>
      <c r="J35" s="378" t="s">
        <v>291</v>
      </c>
      <c r="K35" s="419" t="s">
        <v>292</v>
      </c>
      <c r="L35" s="432">
        <f t="shared" si="2"/>
        <v>382.55</v>
      </c>
      <c r="M35" s="432">
        <f t="shared" si="3"/>
        <v>459.06</v>
      </c>
      <c r="O35" s="74" t="s">
        <v>287</v>
      </c>
      <c r="P35" s="34">
        <v>19620</v>
      </c>
      <c r="Q35" s="6" t="s">
        <v>288</v>
      </c>
      <c r="R35" s="221" t="s">
        <v>289</v>
      </c>
      <c r="S35" s="261">
        <f t="shared" si="4"/>
        <v>554.29999999999995</v>
      </c>
      <c r="T35" s="61">
        <v>482</v>
      </c>
      <c r="U35" s="668"/>
      <c r="V35" s="70" t="s">
        <v>290</v>
      </c>
      <c r="W35" s="59">
        <v>19574</v>
      </c>
      <c r="X35" s="6" t="s">
        <v>291</v>
      </c>
      <c r="Y35" s="205" t="s">
        <v>292</v>
      </c>
      <c r="Z35" s="261">
        <f t="shared" si="5"/>
        <v>382.54750000000001</v>
      </c>
      <c r="AA35" s="222">
        <v>332.65000000000003</v>
      </c>
    </row>
    <row r="36" spans="1:27" ht="30.2" customHeight="1" thickBot="1">
      <c r="A36" s="74" t="s">
        <v>293</v>
      </c>
      <c r="B36" s="383">
        <v>17109</v>
      </c>
      <c r="C36" s="378" t="s">
        <v>294</v>
      </c>
      <c r="D36" s="419" t="s">
        <v>295</v>
      </c>
      <c r="E36" s="421">
        <f t="shared" si="0"/>
        <v>554.30000000000007</v>
      </c>
      <c r="F36" s="421">
        <f t="shared" si="1"/>
        <v>665.16000000000008</v>
      </c>
      <c r="G36" s="668"/>
      <c r="H36" s="75" t="s">
        <v>296</v>
      </c>
      <c r="I36" s="427">
        <v>19938</v>
      </c>
      <c r="J36" s="430" t="s">
        <v>297</v>
      </c>
      <c r="K36" s="420" t="s">
        <v>298</v>
      </c>
      <c r="L36" s="432">
        <f t="shared" si="2"/>
        <v>383.70000000000005</v>
      </c>
      <c r="M36" s="432">
        <f t="shared" si="3"/>
        <v>460.44000000000005</v>
      </c>
      <c r="O36" s="74" t="s">
        <v>293</v>
      </c>
      <c r="P36" s="34">
        <v>17109</v>
      </c>
      <c r="Q36" s="6" t="s">
        <v>294</v>
      </c>
      <c r="R36" s="221" t="s">
        <v>295</v>
      </c>
      <c r="S36" s="261">
        <f t="shared" si="4"/>
        <v>554.29999999999995</v>
      </c>
      <c r="T36" s="178">
        <v>482</v>
      </c>
      <c r="U36" s="668"/>
      <c r="V36" s="75" t="s">
        <v>296</v>
      </c>
      <c r="W36" s="66">
        <v>19938</v>
      </c>
      <c r="X36" s="208" t="s">
        <v>297</v>
      </c>
      <c r="Y36" s="206" t="s">
        <v>298</v>
      </c>
      <c r="Z36" s="261">
        <f t="shared" si="5"/>
        <v>383.69749999999999</v>
      </c>
      <c r="AA36" s="83">
        <v>333.65000000000003</v>
      </c>
    </row>
    <row r="37" spans="1:27" ht="30.2" customHeight="1" thickBot="1">
      <c r="A37" s="72" t="s">
        <v>299</v>
      </c>
      <c r="B37" s="383">
        <v>17901</v>
      </c>
      <c r="C37" s="378" t="s">
        <v>300</v>
      </c>
      <c r="D37" s="419" t="s">
        <v>301</v>
      </c>
      <c r="E37" s="421">
        <f t="shared" si="0"/>
        <v>554.30000000000007</v>
      </c>
      <c r="F37" s="421">
        <f t="shared" si="1"/>
        <v>665.16000000000008</v>
      </c>
      <c r="G37" s="668"/>
      <c r="H37" s="70" t="s">
        <v>302</v>
      </c>
      <c r="I37" s="422">
        <v>19939</v>
      </c>
      <c r="J37" s="378" t="s">
        <v>303</v>
      </c>
      <c r="K37" s="419" t="s">
        <v>304</v>
      </c>
      <c r="L37" s="432">
        <f t="shared" si="2"/>
        <v>413.55</v>
      </c>
      <c r="M37" s="432">
        <f t="shared" si="3"/>
        <v>496.26</v>
      </c>
      <c r="O37" s="72" t="s">
        <v>299</v>
      </c>
      <c r="P37" s="34">
        <v>17901</v>
      </c>
      <c r="Q37" s="6" t="s">
        <v>300</v>
      </c>
      <c r="R37" s="221" t="s">
        <v>301</v>
      </c>
      <c r="S37" s="261">
        <f t="shared" si="4"/>
        <v>554.29999999999995</v>
      </c>
      <c r="T37" s="178">
        <v>482</v>
      </c>
      <c r="U37" s="668"/>
      <c r="V37" s="70" t="s">
        <v>302</v>
      </c>
      <c r="W37" s="59">
        <v>19939</v>
      </c>
      <c r="X37" s="6" t="s">
        <v>303</v>
      </c>
      <c r="Y37" s="205" t="s">
        <v>304</v>
      </c>
      <c r="Z37" s="261">
        <f t="shared" si="5"/>
        <v>413.54</v>
      </c>
      <c r="AA37" s="222">
        <v>359.6</v>
      </c>
    </row>
    <row r="38" spans="1:27" ht="30.2" customHeight="1" thickBot="1">
      <c r="A38" s="74" t="s">
        <v>305</v>
      </c>
      <c r="B38" s="383">
        <v>17900</v>
      </c>
      <c r="C38" s="378" t="s">
        <v>300</v>
      </c>
      <c r="D38" s="419" t="s">
        <v>306</v>
      </c>
      <c r="E38" s="421">
        <f t="shared" si="0"/>
        <v>554.30000000000007</v>
      </c>
      <c r="F38" s="421">
        <f t="shared" si="1"/>
        <v>665.16000000000008</v>
      </c>
      <c r="G38" s="668"/>
      <c r="H38" s="70" t="s">
        <v>307</v>
      </c>
      <c r="I38" s="428" t="s">
        <v>308</v>
      </c>
      <c r="J38" s="378" t="s">
        <v>309</v>
      </c>
      <c r="K38" s="419" t="s">
        <v>310</v>
      </c>
      <c r="L38" s="432">
        <f t="shared" si="2"/>
        <v>436.1</v>
      </c>
      <c r="M38" s="432">
        <f t="shared" si="3"/>
        <v>523.32000000000005</v>
      </c>
      <c r="O38" s="74" t="s">
        <v>305</v>
      </c>
      <c r="P38" s="34">
        <v>17900</v>
      </c>
      <c r="Q38" s="6" t="s">
        <v>300</v>
      </c>
      <c r="R38" s="221" t="s">
        <v>306</v>
      </c>
      <c r="S38" s="261">
        <f t="shared" si="4"/>
        <v>554.29999999999995</v>
      </c>
      <c r="T38" s="222">
        <v>482</v>
      </c>
      <c r="U38" s="668"/>
      <c r="V38" s="70" t="s">
        <v>307</v>
      </c>
      <c r="W38" s="81" t="s">
        <v>308</v>
      </c>
      <c r="X38" s="6" t="s">
        <v>309</v>
      </c>
      <c r="Y38" s="205" t="s">
        <v>310</v>
      </c>
      <c r="Z38" s="261">
        <f t="shared" si="5"/>
        <v>436.08000000000004</v>
      </c>
      <c r="AA38" s="222">
        <v>379.20000000000005</v>
      </c>
    </row>
    <row r="39" spans="1:27" ht="30.2" customHeight="1" thickBot="1">
      <c r="A39" s="73" t="s">
        <v>311</v>
      </c>
      <c r="B39" s="426">
        <v>17688</v>
      </c>
      <c r="C39" s="378" t="s">
        <v>312</v>
      </c>
      <c r="D39" s="419" t="s">
        <v>313</v>
      </c>
      <c r="E39" s="421">
        <f t="shared" si="0"/>
        <v>554.30000000000007</v>
      </c>
      <c r="F39" s="421">
        <f t="shared" si="1"/>
        <v>665.16000000000008</v>
      </c>
      <c r="G39" s="668"/>
      <c r="H39" s="70" t="s">
        <v>314</v>
      </c>
      <c r="I39" s="422">
        <v>19903</v>
      </c>
      <c r="J39" s="378" t="s">
        <v>806</v>
      </c>
      <c r="K39" s="419" t="s">
        <v>315</v>
      </c>
      <c r="L39" s="432">
        <f t="shared" si="2"/>
        <v>444.6</v>
      </c>
      <c r="M39" s="432">
        <f t="shared" si="3"/>
        <v>533.52</v>
      </c>
      <c r="O39" s="73" t="s">
        <v>311</v>
      </c>
      <c r="P39" s="55">
        <v>17688</v>
      </c>
      <c r="Q39" s="6" t="s">
        <v>312</v>
      </c>
      <c r="R39" s="221" t="s">
        <v>313</v>
      </c>
      <c r="S39" s="261">
        <f t="shared" si="4"/>
        <v>554.29999999999995</v>
      </c>
      <c r="T39" s="61">
        <v>482</v>
      </c>
      <c r="U39" s="668"/>
      <c r="V39" s="70" t="s">
        <v>314</v>
      </c>
      <c r="W39" s="59">
        <v>19903</v>
      </c>
      <c r="X39" s="6" t="s">
        <v>285</v>
      </c>
      <c r="Y39" s="205" t="s">
        <v>315</v>
      </c>
      <c r="Z39" s="261">
        <f t="shared" si="5"/>
        <v>444.59</v>
      </c>
      <c r="AA39" s="222">
        <v>386.6</v>
      </c>
    </row>
    <row r="40" spans="1:27" ht="30.2" customHeight="1" thickBot="1">
      <c r="A40" s="73" t="s">
        <v>316</v>
      </c>
      <c r="B40" s="426">
        <v>17880</v>
      </c>
      <c r="C40" s="378" t="s">
        <v>317</v>
      </c>
      <c r="D40" s="419" t="s">
        <v>318</v>
      </c>
      <c r="E40" s="421">
        <f t="shared" si="0"/>
        <v>554.30000000000007</v>
      </c>
      <c r="F40" s="421">
        <f t="shared" si="1"/>
        <v>665.16000000000008</v>
      </c>
      <c r="G40" s="668"/>
      <c r="H40" s="70" t="s">
        <v>319</v>
      </c>
      <c r="I40" s="422">
        <v>19562</v>
      </c>
      <c r="J40" s="378" t="s">
        <v>320</v>
      </c>
      <c r="K40" s="419" t="s">
        <v>321</v>
      </c>
      <c r="L40" s="432">
        <f t="shared" si="2"/>
        <v>504.40000000000003</v>
      </c>
      <c r="M40" s="432">
        <f t="shared" si="3"/>
        <v>605.28</v>
      </c>
      <c r="O40" s="73" t="s">
        <v>316</v>
      </c>
      <c r="P40" s="55">
        <v>17880</v>
      </c>
      <c r="Q40" s="6" t="s">
        <v>317</v>
      </c>
      <c r="R40" s="221" t="s">
        <v>318</v>
      </c>
      <c r="S40" s="261">
        <f t="shared" si="4"/>
        <v>554.29999999999995</v>
      </c>
      <c r="T40" s="58">
        <v>482</v>
      </c>
      <c r="U40" s="668"/>
      <c r="V40" s="70" t="s">
        <v>319</v>
      </c>
      <c r="W40" s="59">
        <v>19562</v>
      </c>
      <c r="X40" s="6" t="s">
        <v>320</v>
      </c>
      <c r="Y40" s="205" t="s">
        <v>321</v>
      </c>
      <c r="Z40" s="261">
        <f t="shared" si="5"/>
        <v>504.39</v>
      </c>
      <c r="AA40" s="222">
        <v>438.6</v>
      </c>
    </row>
    <row r="41" spans="1:27" ht="30.2" customHeight="1" thickBot="1">
      <c r="A41" s="70" t="s">
        <v>322</v>
      </c>
      <c r="B41" s="426">
        <v>19822</v>
      </c>
      <c r="C41" s="378" t="s">
        <v>323</v>
      </c>
      <c r="D41" s="419" t="s">
        <v>324</v>
      </c>
      <c r="E41" s="421">
        <f t="shared" si="0"/>
        <v>554.30000000000007</v>
      </c>
      <c r="F41" s="421">
        <f t="shared" si="1"/>
        <v>665.16000000000008</v>
      </c>
      <c r="G41" s="668"/>
      <c r="H41" s="70" t="s">
        <v>325</v>
      </c>
      <c r="I41" s="422">
        <v>19563</v>
      </c>
      <c r="J41" s="378" t="s">
        <v>326</v>
      </c>
      <c r="K41" s="419" t="s">
        <v>327</v>
      </c>
      <c r="L41" s="432">
        <f t="shared" si="2"/>
        <v>504.40000000000003</v>
      </c>
      <c r="M41" s="432">
        <f t="shared" si="3"/>
        <v>605.28</v>
      </c>
      <c r="O41" s="70" t="s">
        <v>322</v>
      </c>
      <c r="P41" s="55">
        <v>19822</v>
      </c>
      <c r="Q41" s="6" t="s">
        <v>323</v>
      </c>
      <c r="R41" s="221" t="s">
        <v>324</v>
      </c>
      <c r="S41" s="261">
        <f t="shared" si="4"/>
        <v>554.29999999999995</v>
      </c>
      <c r="T41" s="61">
        <v>482</v>
      </c>
      <c r="U41" s="668"/>
      <c r="V41" s="70" t="s">
        <v>325</v>
      </c>
      <c r="W41" s="59">
        <v>19563</v>
      </c>
      <c r="X41" s="6" t="s">
        <v>326</v>
      </c>
      <c r="Y41" s="205" t="s">
        <v>327</v>
      </c>
      <c r="Z41" s="261">
        <f t="shared" si="5"/>
        <v>504.39</v>
      </c>
      <c r="AA41" s="222">
        <v>438.6</v>
      </c>
    </row>
    <row r="42" spans="1:27" ht="30.2" customHeight="1" thickBot="1">
      <c r="A42" s="73" t="s">
        <v>328</v>
      </c>
      <c r="B42" s="426">
        <v>19821</v>
      </c>
      <c r="C42" s="378" t="s">
        <v>323</v>
      </c>
      <c r="D42" s="419" t="s">
        <v>329</v>
      </c>
      <c r="E42" s="421">
        <f t="shared" si="0"/>
        <v>554.30000000000007</v>
      </c>
      <c r="F42" s="421">
        <f t="shared" si="1"/>
        <v>665.16000000000008</v>
      </c>
      <c r="G42" s="668"/>
      <c r="H42" s="72" t="s">
        <v>330</v>
      </c>
      <c r="I42" s="424">
        <v>19032</v>
      </c>
      <c r="J42" s="378" t="s">
        <v>331</v>
      </c>
      <c r="K42" s="419" t="s">
        <v>332</v>
      </c>
      <c r="L42" s="432">
        <f t="shared" si="2"/>
        <v>469.45000000000005</v>
      </c>
      <c r="M42" s="432">
        <f t="shared" si="3"/>
        <v>563.34</v>
      </c>
      <c r="O42" s="73" t="s">
        <v>328</v>
      </c>
      <c r="P42" s="55">
        <v>19821</v>
      </c>
      <c r="Q42" s="6" t="s">
        <v>323</v>
      </c>
      <c r="R42" s="221" t="s">
        <v>329</v>
      </c>
      <c r="S42" s="261">
        <f t="shared" si="4"/>
        <v>554.29999999999995</v>
      </c>
      <c r="T42" s="61">
        <v>482</v>
      </c>
      <c r="U42" s="668"/>
      <c r="V42" s="72" t="s">
        <v>330</v>
      </c>
      <c r="W42" s="63">
        <v>19032</v>
      </c>
      <c r="X42" s="6" t="s">
        <v>331</v>
      </c>
      <c r="Y42" s="205" t="s">
        <v>332</v>
      </c>
      <c r="Z42" s="261">
        <f t="shared" si="5"/>
        <v>469.43</v>
      </c>
      <c r="AA42" s="222">
        <v>408.20000000000005</v>
      </c>
    </row>
    <row r="43" spans="1:27" ht="30.2" customHeight="1" thickBot="1">
      <c r="A43" s="73" t="s">
        <v>333</v>
      </c>
      <c r="B43" s="426">
        <v>13464</v>
      </c>
      <c r="C43" s="378" t="s">
        <v>334</v>
      </c>
      <c r="D43" s="419" t="s">
        <v>335</v>
      </c>
      <c r="E43" s="421">
        <f t="shared" si="0"/>
        <v>152.45000000000002</v>
      </c>
      <c r="F43" s="421">
        <f t="shared" si="1"/>
        <v>182.94000000000003</v>
      </c>
      <c r="G43" s="668"/>
      <c r="H43" s="72" t="s">
        <v>336</v>
      </c>
      <c r="I43" s="424">
        <v>19094</v>
      </c>
      <c r="J43" s="378" t="s">
        <v>337</v>
      </c>
      <c r="K43" s="419" t="s">
        <v>338</v>
      </c>
      <c r="L43" s="432">
        <f t="shared" si="2"/>
        <v>492.5</v>
      </c>
      <c r="M43" s="432">
        <f t="shared" si="3"/>
        <v>591</v>
      </c>
      <c r="O43" s="73" t="s">
        <v>333</v>
      </c>
      <c r="P43" s="55">
        <v>13464</v>
      </c>
      <c r="Q43" s="6" t="s">
        <v>334</v>
      </c>
      <c r="R43" s="221" t="s">
        <v>335</v>
      </c>
      <c r="S43" s="261">
        <f t="shared" si="4"/>
        <v>152.4325</v>
      </c>
      <c r="T43" s="61">
        <v>132.55000000000001</v>
      </c>
      <c r="U43" s="668"/>
      <c r="V43" s="72" t="s">
        <v>336</v>
      </c>
      <c r="W43" s="63">
        <v>19094</v>
      </c>
      <c r="X43" s="6" t="s">
        <v>337</v>
      </c>
      <c r="Y43" s="205" t="s">
        <v>338</v>
      </c>
      <c r="Z43" s="261">
        <f t="shared" si="5"/>
        <v>492.48749999999995</v>
      </c>
      <c r="AA43" s="222">
        <v>428.25</v>
      </c>
    </row>
    <row r="44" spans="1:27" ht="30.2" customHeight="1" thickBot="1">
      <c r="A44" s="73" t="s">
        <v>339</v>
      </c>
      <c r="B44" s="426">
        <v>15350</v>
      </c>
      <c r="C44" s="378" t="s">
        <v>214</v>
      </c>
      <c r="D44" s="419" t="s">
        <v>340</v>
      </c>
      <c r="E44" s="421">
        <f t="shared" si="0"/>
        <v>187.60000000000002</v>
      </c>
      <c r="F44" s="421">
        <f t="shared" si="1"/>
        <v>225.12000000000003</v>
      </c>
      <c r="G44" s="668"/>
      <c r="H44" s="72" t="s">
        <v>341</v>
      </c>
      <c r="I44" s="424">
        <v>19256</v>
      </c>
      <c r="J44" s="378" t="s">
        <v>342</v>
      </c>
      <c r="K44" s="419" t="s">
        <v>343</v>
      </c>
      <c r="L44" s="432">
        <f t="shared" si="2"/>
        <v>482.90000000000003</v>
      </c>
      <c r="M44" s="432">
        <f t="shared" si="3"/>
        <v>579.48</v>
      </c>
      <c r="O44" s="73" t="s">
        <v>339</v>
      </c>
      <c r="P44" s="55">
        <v>15350</v>
      </c>
      <c r="Q44" s="6" t="s">
        <v>214</v>
      </c>
      <c r="R44" s="221" t="s">
        <v>340</v>
      </c>
      <c r="S44" s="261">
        <f t="shared" si="4"/>
        <v>187.6225</v>
      </c>
      <c r="T44" s="61">
        <v>163.15</v>
      </c>
      <c r="U44" s="668"/>
      <c r="V44" s="72" t="s">
        <v>341</v>
      </c>
      <c r="W44" s="63">
        <v>19256</v>
      </c>
      <c r="X44" s="6" t="s">
        <v>342</v>
      </c>
      <c r="Y44" s="205" t="s">
        <v>343</v>
      </c>
      <c r="Z44" s="261">
        <f t="shared" si="5"/>
        <v>482.88499999999999</v>
      </c>
      <c r="AA44" s="222">
        <v>419.90000000000003</v>
      </c>
    </row>
    <row r="45" spans="1:27" ht="30.2" customHeight="1" thickBot="1">
      <c r="A45" s="74" t="s">
        <v>344</v>
      </c>
      <c r="B45" s="383">
        <v>15564</v>
      </c>
      <c r="C45" s="378" t="s">
        <v>345</v>
      </c>
      <c r="D45" s="419" t="s">
        <v>346</v>
      </c>
      <c r="E45" s="421">
        <f t="shared" si="0"/>
        <v>228.95000000000002</v>
      </c>
      <c r="F45" s="421">
        <f t="shared" si="1"/>
        <v>274.74</v>
      </c>
      <c r="G45" s="668"/>
      <c r="H45" s="72" t="s">
        <v>347</v>
      </c>
      <c r="I45" s="424">
        <v>19260</v>
      </c>
      <c r="J45" s="378" t="s">
        <v>342</v>
      </c>
      <c r="K45" s="419" t="s">
        <v>348</v>
      </c>
      <c r="L45" s="432">
        <f t="shared" si="2"/>
        <v>401.35</v>
      </c>
      <c r="M45" s="432">
        <f t="shared" si="3"/>
        <v>481.62</v>
      </c>
      <c r="O45" s="74" t="s">
        <v>344</v>
      </c>
      <c r="P45" s="34">
        <v>15564</v>
      </c>
      <c r="Q45" s="6" t="s">
        <v>345</v>
      </c>
      <c r="R45" s="221" t="s">
        <v>346</v>
      </c>
      <c r="S45" s="261">
        <f t="shared" si="4"/>
        <v>228.965</v>
      </c>
      <c r="T45" s="222">
        <v>199.10000000000002</v>
      </c>
      <c r="U45" s="668"/>
      <c r="V45" s="72" t="s">
        <v>347</v>
      </c>
      <c r="W45" s="63">
        <v>19260</v>
      </c>
      <c r="X45" s="6" t="s">
        <v>342</v>
      </c>
      <c r="Y45" s="205" t="s">
        <v>348</v>
      </c>
      <c r="Z45" s="261">
        <f t="shared" si="5"/>
        <v>401.34999999999997</v>
      </c>
      <c r="AA45" s="222">
        <v>349</v>
      </c>
    </row>
    <row r="46" spans="1:27" ht="30.2" customHeight="1" thickBot="1">
      <c r="A46" s="70" t="s">
        <v>349</v>
      </c>
      <c r="B46" s="426">
        <v>15732</v>
      </c>
      <c r="C46" s="378" t="s">
        <v>350</v>
      </c>
      <c r="D46" s="419" t="s">
        <v>351</v>
      </c>
      <c r="E46" s="421">
        <f t="shared" si="0"/>
        <v>187.60000000000002</v>
      </c>
      <c r="F46" s="421">
        <f t="shared" si="1"/>
        <v>225.12000000000003</v>
      </c>
      <c r="G46" s="668"/>
      <c r="H46" s="72" t="s">
        <v>352</v>
      </c>
      <c r="I46" s="424">
        <v>19150</v>
      </c>
      <c r="J46" s="378" t="s">
        <v>342</v>
      </c>
      <c r="K46" s="419" t="s">
        <v>353</v>
      </c>
      <c r="L46" s="432">
        <f t="shared" si="2"/>
        <v>472.3</v>
      </c>
      <c r="M46" s="432">
        <f t="shared" si="3"/>
        <v>566.76</v>
      </c>
      <c r="O46" s="70" t="s">
        <v>349</v>
      </c>
      <c r="P46" s="55">
        <v>15732</v>
      </c>
      <c r="Q46" s="6" t="s">
        <v>350</v>
      </c>
      <c r="R46" s="221" t="s">
        <v>351</v>
      </c>
      <c r="S46" s="261">
        <f t="shared" si="4"/>
        <v>187.6225</v>
      </c>
      <c r="T46" s="61">
        <v>163.15</v>
      </c>
      <c r="U46" s="668"/>
      <c r="V46" s="72" t="s">
        <v>352</v>
      </c>
      <c r="W46" s="63">
        <v>19150</v>
      </c>
      <c r="X46" s="6" t="s">
        <v>342</v>
      </c>
      <c r="Y46" s="205" t="s">
        <v>353</v>
      </c>
      <c r="Z46" s="261">
        <f t="shared" si="5"/>
        <v>472.30500000000001</v>
      </c>
      <c r="AA46" s="222">
        <v>410.70000000000005</v>
      </c>
    </row>
    <row r="47" spans="1:27" ht="30.2" customHeight="1" thickBot="1">
      <c r="A47" s="73" t="s">
        <v>354</v>
      </c>
      <c r="B47" s="426">
        <v>15799</v>
      </c>
      <c r="C47" s="378" t="s">
        <v>803</v>
      </c>
      <c r="D47" s="419" t="s">
        <v>355</v>
      </c>
      <c r="E47" s="421">
        <f t="shared" si="0"/>
        <v>232.4</v>
      </c>
      <c r="F47" s="421">
        <f t="shared" si="1"/>
        <v>278.88</v>
      </c>
      <c r="G47" s="668"/>
      <c r="H47" s="72" t="s">
        <v>356</v>
      </c>
      <c r="I47" s="424">
        <v>19151</v>
      </c>
      <c r="J47" s="378" t="s">
        <v>342</v>
      </c>
      <c r="K47" s="419" t="s">
        <v>357</v>
      </c>
      <c r="L47" s="432">
        <f t="shared" si="2"/>
        <v>400.1</v>
      </c>
      <c r="M47" s="432">
        <f t="shared" si="3"/>
        <v>480.12</v>
      </c>
      <c r="O47" s="73" t="s">
        <v>354</v>
      </c>
      <c r="P47" s="55">
        <v>15799</v>
      </c>
      <c r="Q47" s="6" t="s">
        <v>422</v>
      </c>
      <c r="R47" s="221" t="s">
        <v>355</v>
      </c>
      <c r="S47" s="261">
        <f t="shared" si="4"/>
        <v>232.41500000000002</v>
      </c>
      <c r="T47" s="61">
        <v>202.10000000000002</v>
      </c>
      <c r="U47" s="668"/>
      <c r="V47" s="72" t="s">
        <v>356</v>
      </c>
      <c r="W47" s="63">
        <v>19151</v>
      </c>
      <c r="X47" s="6" t="s">
        <v>342</v>
      </c>
      <c r="Y47" s="205" t="s">
        <v>357</v>
      </c>
      <c r="Z47" s="261">
        <f t="shared" si="5"/>
        <v>400.08500000000004</v>
      </c>
      <c r="AA47" s="222">
        <v>347.90000000000003</v>
      </c>
    </row>
    <row r="48" spans="1:27" ht="30.2" customHeight="1" thickBot="1">
      <c r="A48" s="73" t="s">
        <v>358</v>
      </c>
      <c r="B48" s="426">
        <v>15869</v>
      </c>
      <c r="C48" s="378" t="s">
        <v>214</v>
      </c>
      <c r="D48" s="419" t="s">
        <v>359</v>
      </c>
      <c r="E48" s="421">
        <f t="shared" si="0"/>
        <v>232.4</v>
      </c>
      <c r="F48" s="421">
        <f t="shared" si="1"/>
        <v>278.88</v>
      </c>
      <c r="G48" s="668"/>
      <c r="H48" s="72" t="s">
        <v>360</v>
      </c>
      <c r="I48" s="424" t="s">
        <v>267</v>
      </c>
      <c r="J48" s="378" t="s">
        <v>361</v>
      </c>
      <c r="K48" s="419" t="s">
        <v>362</v>
      </c>
      <c r="L48" s="432">
        <f t="shared" si="2"/>
        <v>462.8</v>
      </c>
      <c r="M48" s="432">
        <f t="shared" si="3"/>
        <v>555.36</v>
      </c>
      <c r="O48" s="73" t="s">
        <v>358</v>
      </c>
      <c r="P48" s="55">
        <v>15869</v>
      </c>
      <c r="Q48" s="6" t="s">
        <v>214</v>
      </c>
      <c r="R48" s="221" t="s">
        <v>359</v>
      </c>
      <c r="S48" s="261">
        <f t="shared" si="4"/>
        <v>232.41500000000002</v>
      </c>
      <c r="T48" s="61">
        <v>202.10000000000002</v>
      </c>
      <c r="U48" s="668"/>
      <c r="V48" s="72" t="s">
        <v>360</v>
      </c>
      <c r="W48" s="63" t="s">
        <v>267</v>
      </c>
      <c r="X48" s="6" t="s">
        <v>361</v>
      </c>
      <c r="Y48" s="205" t="s">
        <v>362</v>
      </c>
      <c r="Z48" s="261">
        <f t="shared" si="5"/>
        <v>462.8175</v>
      </c>
      <c r="AA48" s="222">
        <v>402.45000000000005</v>
      </c>
    </row>
    <row r="49" spans="1:27" ht="30.2" customHeight="1" thickBot="1">
      <c r="A49" s="74" t="s">
        <v>363</v>
      </c>
      <c r="B49" s="383">
        <v>17946</v>
      </c>
      <c r="C49" s="378" t="s">
        <v>364</v>
      </c>
      <c r="D49" s="419" t="s">
        <v>365</v>
      </c>
      <c r="E49" s="421">
        <f t="shared" si="0"/>
        <v>264.35000000000002</v>
      </c>
      <c r="F49" s="421">
        <f t="shared" si="1"/>
        <v>317.22000000000003</v>
      </c>
      <c r="G49" s="668"/>
      <c r="H49" s="72" t="s">
        <v>366</v>
      </c>
      <c r="I49" s="424" t="s">
        <v>267</v>
      </c>
      <c r="J49" s="378" t="s">
        <v>367</v>
      </c>
      <c r="K49" s="419" t="s">
        <v>368</v>
      </c>
      <c r="L49" s="432">
        <f t="shared" si="2"/>
        <v>500.3</v>
      </c>
      <c r="M49" s="432">
        <f t="shared" si="3"/>
        <v>600.36</v>
      </c>
      <c r="O49" s="74" t="s">
        <v>363</v>
      </c>
      <c r="P49" s="34">
        <v>17946</v>
      </c>
      <c r="Q49" s="6" t="s">
        <v>364</v>
      </c>
      <c r="R49" s="221" t="s">
        <v>365</v>
      </c>
      <c r="S49" s="261">
        <f t="shared" si="4"/>
        <v>264.32749999999999</v>
      </c>
      <c r="T49" s="222">
        <v>229.85000000000002</v>
      </c>
      <c r="U49" s="668"/>
      <c r="V49" s="72" t="s">
        <v>366</v>
      </c>
      <c r="W49" s="63" t="s">
        <v>267</v>
      </c>
      <c r="X49" s="6" t="s">
        <v>367</v>
      </c>
      <c r="Y49" s="205" t="s">
        <v>368</v>
      </c>
      <c r="Z49" s="261">
        <f t="shared" si="5"/>
        <v>500.30749999999995</v>
      </c>
      <c r="AA49" s="222">
        <v>435.05</v>
      </c>
    </row>
    <row r="50" spans="1:27" ht="30.2" customHeight="1" thickBot="1">
      <c r="A50" s="73" t="s">
        <v>369</v>
      </c>
      <c r="B50" s="426">
        <v>17351</v>
      </c>
      <c r="C50" s="378" t="s">
        <v>370</v>
      </c>
      <c r="D50" s="419" t="s">
        <v>371</v>
      </c>
      <c r="E50" s="421">
        <f t="shared" si="0"/>
        <v>310.25</v>
      </c>
      <c r="F50" s="421">
        <f t="shared" si="1"/>
        <v>372.3</v>
      </c>
      <c r="G50" s="668"/>
      <c r="H50" s="72" t="s">
        <v>372</v>
      </c>
      <c r="I50" s="424" t="s">
        <v>267</v>
      </c>
      <c r="J50" s="378" t="s">
        <v>367</v>
      </c>
      <c r="K50" s="419" t="s">
        <v>373</v>
      </c>
      <c r="L50" s="432">
        <f t="shared" si="2"/>
        <v>430.8</v>
      </c>
      <c r="M50" s="432">
        <f t="shared" si="3"/>
        <v>516.96</v>
      </c>
      <c r="O50" s="73" t="s">
        <v>369</v>
      </c>
      <c r="P50" s="55">
        <v>17351</v>
      </c>
      <c r="Q50" s="6" t="s">
        <v>370</v>
      </c>
      <c r="R50" s="221" t="s">
        <v>371</v>
      </c>
      <c r="S50" s="261">
        <f t="shared" si="4"/>
        <v>310.27</v>
      </c>
      <c r="T50" s="61">
        <v>269.8</v>
      </c>
      <c r="U50" s="668"/>
      <c r="V50" s="72" t="s">
        <v>372</v>
      </c>
      <c r="W50" s="63" t="s">
        <v>267</v>
      </c>
      <c r="X50" s="6" t="s">
        <v>367</v>
      </c>
      <c r="Y50" s="205" t="s">
        <v>373</v>
      </c>
      <c r="Z50" s="261">
        <f t="shared" si="5"/>
        <v>430.79</v>
      </c>
      <c r="AA50" s="222">
        <v>374.6</v>
      </c>
    </row>
    <row r="51" spans="1:27" ht="30.2" customHeight="1" thickBot="1">
      <c r="A51" s="73" t="s">
        <v>374</v>
      </c>
      <c r="B51" s="426">
        <v>19580</v>
      </c>
      <c r="C51" s="381" t="s">
        <v>197</v>
      </c>
      <c r="D51" s="354" t="s">
        <v>375</v>
      </c>
      <c r="E51" s="421">
        <f t="shared" si="0"/>
        <v>444.15000000000003</v>
      </c>
      <c r="F51" s="421">
        <f t="shared" si="1"/>
        <v>532.98</v>
      </c>
      <c r="G51" s="668"/>
      <c r="H51" s="77" t="s">
        <v>376</v>
      </c>
      <c r="I51" s="429" t="s">
        <v>267</v>
      </c>
      <c r="J51" s="378" t="s">
        <v>377</v>
      </c>
      <c r="K51" s="419" t="s">
        <v>378</v>
      </c>
      <c r="L51" s="432">
        <f t="shared" si="2"/>
        <v>540.4</v>
      </c>
      <c r="M51" s="432">
        <f t="shared" si="3"/>
        <v>648.4799999999999</v>
      </c>
      <c r="O51" s="73" t="s">
        <v>374</v>
      </c>
      <c r="P51" s="55">
        <v>19580</v>
      </c>
      <c r="Q51" s="226" t="s">
        <v>197</v>
      </c>
      <c r="R51" s="225" t="s">
        <v>375</v>
      </c>
      <c r="S51" s="261">
        <f t="shared" si="4"/>
        <v>444.13</v>
      </c>
      <c r="T51" s="61">
        <v>386.20000000000005</v>
      </c>
      <c r="U51" s="668"/>
      <c r="V51" s="77" t="s">
        <v>376</v>
      </c>
      <c r="W51" s="67" t="s">
        <v>267</v>
      </c>
      <c r="X51" s="6" t="s">
        <v>377</v>
      </c>
      <c r="Y51" s="205" t="s">
        <v>378</v>
      </c>
      <c r="Z51" s="261">
        <f t="shared" si="5"/>
        <v>540.38499999999999</v>
      </c>
      <c r="AA51" s="179">
        <v>469.90000000000003</v>
      </c>
    </row>
    <row r="52" spans="1:27" ht="6" customHeight="1">
      <c r="F52" s="84"/>
    </row>
    <row r="53" spans="1:27" ht="24" customHeight="1">
      <c r="A53" s="68"/>
      <c r="B53" s="679" t="s">
        <v>379</v>
      </c>
      <c r="C53" s="679"/>
      <c r="D53" s="679"/>
      <c r="E53" s="679"/>
      <c r="F53" s="679"/>
      <c r="G53" s="679"/>
      <c r="H53" s="679"/>
      <c r="I53" s="679"/>
    </row>
    <row r="54" spans="1:27">
      <c r="E54"/>
    </row>
    <row r="55" spans="1:27">
      <c r="A55" s="69" t="s">
        <v>380</v>
      </c>
      <c r="B55" s="26"/>
      <c r="C55" s="26"/>
      <c r="D55" s="26"/>
      <c r="E55"/>
    </row>
    <row r="56" spans="1:27">
      <c r="A56" s="69" t="s">
        <v>381</v>
      </c>
      <c r="B56" s="26"/>
      <c r="C56" s="26"/>
      <c r="D56" s="26"/>
      <c r="E56"/>
    </row>
    <row r="57" spans="1:27">
      <c r="A57" s="69" t="s">
        <v>382</v>
      </c>
      <c r="B57" s="26"/>
      <c r="C57" s="26"/>
      <c r="D57" s="26"/>
      <c r="E57"/>
    </row>
    <row r="58" spans="1:27">
      <c r="A58" s="69" t="s">
        <v>383</v>
      </c>
      <c r="B58" s="26"/>
      <c r="C58" s="26"/>
      <c r="D58" s="26"/>
      <c r="E58"/>
    </row>
    <row r="59" spans="1:27">
      <c r="A59" s="69" t="s">
        <v>384</v>
      </c>
      <c r="B59" s="26"/>
      <c r="C59" s="26"/>
      <c r="D59" s="26"/>
      <c r="E59"/>
    </row>
    <row r="60" spans="1:27">
      <c r="A60" s="69" t="s">
        <v>385</v>
      </c>
      <c r="B60" s="26"/>
      <c r="C60" s="26"/>
      <c r="D60" s="26"/>
      <c r="E60"/>
    </row>
    <row r="61" spans="1:27">
      <c r="A61" s="69" t="s">
        <v>386</v>
      </c>
      <c r="B61" s="26"/>
      <c r="C61" s="26"/>
      <c r="D61" s="26"/>
      <c r="E61"/>
    </row>
  </sheetData>
  <mergeCells count="34">
    <mergeCell ref="V16:V17"/>
    <mergeCell ref="W16:W17"/>
    <mergeCell ref="X16:X17"/>
    <mergeCell ref="Z16:AA16"/>
    <mergeCell ref="O16:O17"/>
    <mergeCell ref="P16:P17"/>
    <mergeCell ref="Q16:Q17"/>
    <mergeCell ref="S16:T16"/>
    <mergeCell ref="U16:U51"/>
    <mergeCell ref="I16:I17"/>
    <mergeCell ref="J16:J17"/>
    <mergeCell ref="L16:M16"/>
    <mergeCell ref="B53:I53"/>
    <mergeCell ref="A16:A17"/>
    <mergeCell ref="B16:B17"/>
    <mergeCell ref="C16:C17"/>
    <mergeCell ref="E16:F16"/>
    <mergeCell ref="G16:G51"/>
    <mergeCell ref="H16:H17"/>
    <mergeCell ref="A14:M14"/>
    <mergeCell ref="A1:M1"/>
    <mergeCell ref="A2:M2"/>
    <mergeCell ref="A3:F8"/>
    <mergeCell ref="G3:M3"/>
    <mergeCell ref="G4:M4"/>
    <mergeCell ref="G5:M5"/>
    <mergeCell ref="G6:M6"/>
    <mergeCell ref="G7:M7"/>
    <mergeCell ref="H8:O8"/>
    <mergeCell ref="A9:M9"/>
    <mergeCell ref="A10:M10"/>
    <mergeCell ref="A11:M11"/>
    <mergeCell ref="A12:M12"/>
    <mergeCell ref="A13:M13"/>
  </mergeCells>
  <pageMargins left="0" right="0" top="0" bottom="0" header="0" footer="0"/>
  <pageSetup paperSize="9" scale="56" orientation="portrait" r:id="rId1"/>
  <colBreaks count="1" manualBreakCount="1">
    <brk id="13" max="61" man="1"/>
  </colBreaks>
  <drawing r:id="rId2"/>
  <legacyDrawing r:id="rId3"/>
  <oleObjects>
    <mc:AlternateContent xmlns:mc="http://schemas.openxmlformats.org/markup-compatibility/2006">
      <mc:Choice Requires="x14">
        <oleObject progId="CorelDraw.Graphic.9" shapeId="13315" r:id="rId4">
          <objectPr defaultSize="0" autoPict="0" r:id="rId5">
            <anchor moveWithCells="1" sizeWithCells="1">
              <from>
                <xdr:col>0</xdr:col>
                <xdr:colOff>533400</xdr:colOff>
                <xdr:row>2</xdr:row>
                <xdr:rowOff>47625</xdr:rowOff>
              </from>
              <to>
                <xdr:col>5</xdr:col>
                <xdr:colOff>247650</xdr:colOff>
                <xdr:row>7</xdr:row>
                <xdr:rowOff>66675</xdr:rowOff>
              </to>
            </anchor>
          </objectPr>
        </oleObject>
      </mc:Choice>
      <mc:Fallback>
        <oleObject progId="CorelDraw.Graphic.9" shapeId="13315" r:id="rId4"/>
      </mc:Fallback>
    </mc:AlternateContent>
    <mc:AlternateContent xmlns:mc="http://schemas.openxmlformats.org/markup-compatibility/2006">
      <mc:Choice Requires="x14">
        <oleObject progId="Word.Picture.8" shapeId="13316" r:id="rId6">
          <objectPr defaultSize="0" autoPict="0" r:id="rId7">
            <anchor moveWithCells="1" sizeWithCells="1">
              <from>
                <xdr:col>4</xdr:col>
                <xdr:colOff>190500</xdr:colOff>
                <xdr:row>54</xdr:row>
                <xdr:rowOff>0</xdr:rowOff>
              </from>
              <to>
                <xdr:col>7</xdr:col>
                <xdr:colOff>495300</xdr:colOff>
                <xdr:row>60</xdr:row>
                <xdr:rowOff>104775</xdr:rowOff>
              </to>
            </anchor>
          </objectPr>
        </oleObject>
      </mc:Choice>
      <mc:Fallback>
        <oleObject progId="Word.Picture.8" shapeId="13316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42"/>
  <sheetViews>
    <sheetView topLeftCell="A15" zoomScaleNormal="100" workbookViewId="0">
      <selection activeCell="A14" sqref="A14:I14"/>
    </sheetView>
  </sheetViews>
  <sheetFormatPr defaultRowHeight="15"/>
  <cols>
    <col min="1" max="1" width="29.140625" customWidth="1"/>
    <col min="2" max="2" width="15.7109375" customWidth="1"/>
    <col min="3" max="3" width="10.140625" customWidth="1"/>
    <col min="4" max="4" width="10.28515625" customWidth="1"/>
    <col min="5" max="5" width="1" customWidth="1"/>
    <col min="6" max="6" width="31" customWidth="1"/>
    <col min="7" max="7" width="14.7109375" customWidth="1"/>
    <col min="8" max="8" width="9.7109375" customWidth="1"/>
    <col min="9" max="9" width="10.85546875" customWidth="1"/>
    <col min="11" max="11" width="9.140625" customWidth="1"/>
    <col min="12" max="12" width="24.7109375" hidden="1" customWidth="1"/>
    <col min="13" max="13" width="14.7109375" hidden="1" customWidth="1"/>
    <col min="14" max="15" width="8.7109375" hidden="1" customWidth="1"/>
    <col min="16" max="16" width="1" hidden="1" customWidth="1"/>
    <col min="17" max="17" width="24.7109375" hidden="1" customWidth="1"/>
    <col min="18" max="18" width="14.7109375" hidden="1" customWidth="1"/>
    <col min="19" max="20" width="8.7109375" hidden="1" customWidth="1"/>
    <col min="21" max="21" width="9.140625" hidden="1" customWidth="1"/>
    <col min="22" max="31" width="9.140625" customWidth="1"/>
  </cols>
  <sheetData>
    <row r="1" spans="1:20" ht="21.95" customHeight="1">
      <c r="A1" s="555" t="s">
        <v>429</v>
      </c>
      <c r="B1" s="555"/>
      <c r="C1" s="555"/>
      <c r="D1" s="555"/>
      <c r="E1" s="555"/>
      <c r="F1" s="555"/>
      <c r="G1" s="555"/>
      <c r="H1" s="555"/>
      <c r="I1" s="555"/>
    </row>
    <row r="2" spans="1:20" ht="21.95" customHeight="1">
      <c r="A2" s="556" t="s">
        <v>430</v>
      </c>
      <c r="B2" s="556"/>
      <c r="C2" s="556"/>
      <c r="D2" s="556"/>
      <c r="E2" s="556"/>
      <c r="F2" s="556"/>
      <c r="G2" s="556"/>
      <c r="H2" s="556"/>
      <c r="I2" s="556"/>
    </row>
    <row r="3" spans="1:20" ht="21.95" customHeight="1">
      <c r="A3" s="31"/>
      <c r="B3" s="31"/>
      <c r="C3" s="31"/>
      <c r="D3" s="31"/>
      <c r="E3" s="31"/>
      <c r="F3" s="31"/>
      <c r="G3" s="31"/>
      <c r="H3" s="31"/>
    </row>
    <row r="4" spans="1:20" ht="15" customHeight="1">
      <c r="A4" s="707"/>
      <c r="B4" s="707"/>
      <c r="C4" s="707"/>
      <c r="D4" s="707"/>
      <c r="E4" s="41"/>
      <c r="F4" s="559" t="s">
        <v>61</v>
      </c>
      <c r="G4" s="559"/>
      <c r="H4" s="559"/>
      <c r="I4" s="559"/>
    </row>
    <row r="5" spans="1:20" ht="15" customHeight="1">
      <c r="A5" s="707"/>
      <c r="B5" s="707"/>
      <c r="C5" s="707"/>
      <c r="D5" s="707"/>
      <c r="E5" s="41"/>
      <c r="F5" s="559" t="s">
        <v>491</v>
      </c>
      <c r="G5" s="559"/>
      <c r="H5" s="559"/>
      <c r="I5" s="559"/>
    </row>
    <row r="6" spans="1:20" ht="15" customHeight="1">
      <c r="A6" s="707"/>
      <c r="B6" s="707"/>
      <c r="C6" s="707"/>
      <c r="D6" s="707"/>
      <c r="E6" s="41"/>
      <c r="F6" s="559" t="s">
        <v>498</v>
      </c>
      <c r="G6" s="559"/>
      <c r="H6" s="559"/>
      <c r="I6" s="559"/>
    </row>
    <row r="7" spans="1:20" ht="15" customHeight="1">
      <c r="A7" s="707"/>
      <c r="B7" s="707"/>
      <c r="C7" s="707"/>
      <c r="D7" s="707"/>
      <c r="E7" s="41"/>
      <c r="F7" s="588" t="s">
        <v>62</v>
      </c>
      <c r="G7" s="588"/>
      <c r="H7" s="588"/>
      <c r="I7" s="588"/>
    </row>
    <row r="8" spans="1:20" ht="15" customHeight="1">
      <c r="A8" s="707"/>
      <c r="B8" s="707"/>
      <c r="C8" s="707"/>
      <c r="D8" s="707"/>
      <c r="E8" s="41"/>
      <c r="F8" s="634" t="s">
        <v>569</v>
      </c>
      <c r="G8" s="634"/>
      <c r="H8" s="634"/>
      <c r="I8" s="634"/>
    </row>
    <row r="9" spans="1:20" ht="15" customHeight="1">
      <c r="A9" s="30"/>
      <c r="B9" s="41"/>
      <c r="C9" s="41"/>
      <c r="D9" s="41"/>
      <c r="E9" s="41"/>
      <c r="F9" s="41"/>
      <c r="G9" s="41"/>
      <c r="H9" s="41"/>
      <c r="I9" s="41"/>
    </row>
    <row r="10" spans="1:20" ht="39.950000000000003" customHeight="1">
      <c r="A10" s="584" t="s">
        <v>578</v>
      </c>
      <c r="B10" s="584"/>
      <c r="C10" s="584"/>
      <c r="D10" s="584"/>
      <c r="E10" s="584"/>
      <c r="F10" s="584"/>
      <c r="G10" s="584"/>
      <c r="H10" s="584"/>
      <c r="I10" s="584"/>
    </row>
    <row r="11" spans="1:20" ht="24.95" customHeight="1">
      <c r="A11" s="584" t="s">
        <v>539</v>
      </c>
      <c r="B11" s="584"/>
      <c r="C11" s="584"/>
      <c r="D11" s="584"/>
      <c r="E11" s="584"/>
      <c r="F11" s="584"/>
      <c r="G11" s="584"/>
      <c r="H11" s="584"/>
      <c r="I11" s="584"/>
    </row>
    <row r="12" spans="1:20" ht="15" customHeight="1">
      <c r="A12" s="704" t="s">
        <v>0</v>
      </c>
      <c r="B12" s="704"/>
      <c r="C12" s="704"/>
      <c r="D12" s="704"/>
      <c r="E12" s="704"/>
      <c r="F12" s="704"/>
      <c r="G12" s="704"/>
      <c r="H12" s="704"/>
      <c r="I12" s="704"/>
    </row>
    <row r="13" spans="1:20" ht="15.75">
      <c r="A13" s="1"/>
    </row>
    <row r="14" spans="1:20" ht="24.95" customHeight="1">
      <c r="A14" s="705" t="s">
        <v>173</v>
      </c>
      <c r="B14" s="705"/>
      <c r="C14" s="705"/>
      <c r="D14" s="705"/>
      <c r="E14" s="705"/>
      <c r="F14" s="705"/>
      <c r="G14" s="705"/>
      <c r="H14" s="705"/>
      <c r="I14" s="705"/>
    </row>
    <row r="15" spans="1:20" ht="16.5" thickBot="1">
      <c r="A15" s="706" t="s">
        <v>570</v>
      </c>
      <c r="B15" s="706"/>
      <c r="C15" s="706"/>
      <c r="D15" s="706"/>
      <c r="E15" s="706"/>
      <c r="F15" s="706"/>
      <c r="G15" s="706"/>
      <c r="H15" s="706"/>
      <c r="I15" s="706"/>
    </row>
    <row r="16" spans="1:20" ht="15.75" customHeight="1" thickBot="1">
      <c r="A16" s="568" t="s">
        <v>1</v>
      </c>
      <c r="B16" s="691" t="s">
        <v>50</v>
      </c>
      <c r="C16" s="693" t="s">
        <v>123</v>
      </c>
      <c r="D16" s="694"/>
      <c r="F16" s="568" t="s">
        <v>1</v>
      </c>
      <c r="G16" s="691" t="s">
        <v>50</v>
      </c>
      <c r="H16" s="693" t="s">
        <v>123</v>
      </c>
      <c r="I16" s="694"/>
      <c r="L16" s="568" t="s">
        <v>1</v>
      </c>
      <c r="M16" s="691" t="s">
        <v>50</v>
      </c>
      <c r="N16" s="693" t="s">
        <v>123</v>
      </c>
      <c r="O16" s="694"/>
      <c r="Q16" s="568" t="s">
        <v>1</v>
      </c>
      <c r="R16" s="691" t="s">
        <v>50</v>
      </c>
      <c r="S16" s="693" t="s">
        <v>123</v>
      </c>
      <c r="T16" s="694"/>
    </row>
    <row r="17" spans="1:22" ht="24.95" customHeight="1" thickBot="1">
      <c r="A17" s="570"/>
      <c r="B17" s="692"/>
      <c r="C17" s="32" t="s">
        <v>3</v>
      </c>
      <c r="D17" s="32" t="s">
        <v>4</v>
      </c>
      <c r="F17" s="570"/>
      <c r="G17" s="692"/>
      <c r="H17" s="32" t="s">
        <v>3</v>
      </c>
      <c r="I17" s="32" t="s">
        <v>4</v>
      </c>
      <c r="L17" s="570"/>
      <c r="M17" s="692"/>
      <c r="N17" s="32" t="s">
        <v>3</v>
      </c>
      <c r="O17" s="32" t="s">
        <v>4</v>
      </c>
      <c r="Q17" s="570"/>
      <c r="R17" s="692"/>
      <c r="S17" s="32" t="s">
        <v>3</v>
      </c>
      <c r="T17" s="32" t="s">
        <v>4</v>
      </c>
    </row>
    <row r="18" spans="1:22" ht="30.2" customHeight="1" thickBot="1">
      <c r="A18" s="701" t="s">
        <v>118</v>
      </c>
      <c r="B18" s="702"/>
      <c r="C18" s="702"/>
      <c r="D18" s="703"/>
      <c r="E18" s="29"/>
      <c r="F18" s="686" t="s">
        <v>109</v>
      </c>
      <c r="G18" s="687"/>
      <c r="H18" s="687"/>
      <c r="I18" s="688"/>
      <c r="L18" s="701" t="s">
        <v>118</v>
      </c>
      <c r="M18" s="702"/>
      <c r="N18" s="702"/>
      <c r="O18" s="703"/>
      <c r="P18" s="29"/>
      <c r="Q18" s="708" t="s">
        <v>35</v>
      </c>
      <c r="R18" s="709"/>
      <c r="S18" s="709"/>
      <c r="T18" s="710"/>
      <c r="U18">
        <v>1.1000000000000001</v>
      </c>
    </row>
    <row r="19" spans="1:22" ht="21.95" customHeight="1" thickBot="1">
      <c r="A19" s="243" t="s">
        <v>117</v>
      </c>
      <c r="B19" s="377" t="s">
        <v>20</v>
      </c>
      <c r="C19" s="396">
        <f>MROUND(N19,0.05)</f>
        <v>102.95</v>
      </c>
      <c r="D19" s="396">
        <f>C19*1.2</f>
        <v>123.53999999999999</v>
      </c>
      <c r="F19" s="243" t="s">
        <v>807</v>
      </c>
      <c r="G19" s="571" t="s">
        <v>108</v>
      </c>
      <c r="H19" s="396">
        <f>MROUND(S19,0.05)</f>
        <v>628.6</v>
      </c>
      <c r="I19" s="396">
        <f>H19*1.2</f>
        <v>754.32</v>
      </c>
      <c r="L19" s="91" t="s">
        <v>117</v>
      </c>
      <c r="M19" s="52" t="s">
        <v>20</v>
      </c>
      <c r="N19" s="3">
        <f>$U$18*O19</f>
        <v>102.96000000000002</v>
      </c>
      <c r="O19" s="3">
        <v>93.600000000000009</v>
      </c>
      <c r="Q19" s="91" t="s">
        <v>409</v>
      </c>
      <c r="R19" s="97" t="s">
        <v>20</v>
      </c>
      <c r="S19" s="3">
        <v>628.6</v>
      </c>
      <c r="T19" s="3">
        <v>117.55000000000001</v>
      </c>
      <c r="U19">
        <v>1.1499999999999999</v>
      </c>
      <c r="V19" s="227"/>
    </row>
    <row r="20" spans="1:22" ht="21.95" customHeight="1" thickBot="1">
      <c r="A20" s="244" t="s">
        <v>116</v>
      </c>
      <c r="B20" s="379" t="s">
        <v>27</v>
      </c>
      <c r="C20" s="396">
        <f t="shared" ref="C20:C22" si="0">MROUND(N20,0.05)</f>
        <v>184.85000000000002</v>
      </c>
      <c r="D20" s="396">
        <f t="shared" ref="D20:D22" si="1">C20*1.2</f>
        <v>221.82000000000002</v>
      </c>
      <c r="F20" s="244" t="s">
        <v>808</v>
      </c>
      <c r="G20" s="572"/>
      <c r="H20" s="396">
        <f t="shared" ref="H20:H27" si="2">MROUND(S20,0.05)</f>
        <v>807.40000000000009</v>
      </c>
      <c r="I20" s="396">
        <f t="shared" ref="I20:I27" si="3">H20*1.2</f>
        <v>968.88000000000011</v>
      </c>
      <c r="L20" s="92" t="s">
        <v>116</v>
      </c>
      <c r="M20" s="20" t="s">
        <v>27</v>
      </c>
      <c r="N20" s="3">
        <f t="shared" ref="N20:N22" si="4">$U$18*O20</f>
        <v>184.85500000000002</v>
      </c>
      <c r="O20" s="3">
        <v>168.05</v>
      </c>
      <c r="Q20" s="92" t="s">
        <v>410</v>
      </c>
      <c r="R20" s="5"/>
      <c r="S20" s="3">
        <v>807.4</v>
      </c>
      <c r="T20" s="3">
        <v>92.800000000000011</v>
      </c>
    </row>
    <row r="21" spans="1:22" ht="23.25" thickBot="1">
      <c r="A21" s="244" t="s">
        <v>115</v>
      </c>
      <c r="B21" s="379" t="s">
        <v>27</v>
      </c>
      <c r="C21" s="396">
        <f t="shared" si="0"/>
        <v>154.70000000000002</v>
      </c>
      <c r="D21" s="396">
        <f t="shared" si="1"/>
        <v>185.64000000000001</v>
      </c>
      <c r="F21" s="244" t="s">
        <v>401</v>
      </c>
      <c r="G21" s="572"/>
      <c r="H21" s="396">
        <f t="shared" si="2"/>
        <v>663.1</v>
      </c>
      <c r="I21" s="396">
        <f t="shared" si="3"/>
        <v>795.72</v>
      </c>
      <c r="L21" s="92" t="s">
        <v>115</v>
      </c>
      <c r="M21" s="20" t="s">
        <v>27</v>
      </c>
      <c r="N21" s="3">
        <f t="shared" si="4"/>
        <v>154.71500000000003</v>
      </c>
      <c r="O21" s="3">
        <v>140.65</v>
      </c>
      <c r="Q21" s="92" t="s">
        <v>401</v>
      </c>
      <c r="R21" s="11" t="s">
        <v>97</v>
      </c>
      <c r="S21" s="3">
        <v>663.1</v>
      </c>
      <c r="T21" s="3">
        <v>139.75</v>
      </c>
    </row>
    <row r="22" spans="1:22" ht="21.95" customHeight="1" thickBot="1">
      <c r="A22" s="244" t="s">
        <v>114</v>
      </c>
      <c r="B22" s="379" t="s">
        <v>37</v>
      </c>
      <c r="C22" s="396">
        <f t="shared" si="0"/>
        <v>350.3</v>
      </c>
      <c r="D22" s="396">
        <f t="shared" si="1"/>
        <v>420.36</v>
      </c>
      <c r="F22" s="433" t="s">
        <v>402</v>
      </c>
      <c r="G22" s="572"/>
      <c r="H22" s="396">
        <f t="shared" si="2"/>
        <v>1537.95</v>
      </c>
      <c r="I22" s="396">
        <f t="shared" si="3"/>
        <v>1845.54</v>
      </c>
      <c r="L22" s="92" t="s">
        <v>114</v>
      </c>
      <c r="M22" s="20" t="s">
        <v>37</v>
      </c>
      <c r="N22" s="3">
        <f t="shared" si="4"/>
        <v>350.29500000000007</v>
      </c>
      <c r="O22" s="3">
        <v>318.45000000000005</v>
      </c>
      <c r="Q22" s="94" t="s">
        <v>402</v>
      </c>
      <c r="R22" s="5"/>
      <c r="S22" s="3">
        <v>1537.95</v>
      </c>
      <c r="T22" s="3">
        <v>109.05000000000001</v>
      </c>
    </row>
    <row r="23" spans="1:22" ht="21.95" customHeight="1" thickBot="1">
      <c r="A23" s="695" t="s">
        <v>483</v>
      </c>
      <c r="B23" s="696"/>
      <c r="C23" s="696"/>
      <c r="D23" s="697"/>
      <c r="F23" s="433" t="s">
        <v>403</v>
      </c>
      <c r="G23" s="573"/>
      <c r="H23" s="396">
        <f t="shared" si="2"/>
        <v>973.55000000000007</v>
      </c>
      <c r="I23" s="396">
        <f t="shared" si="3"/>
        <v>1168.26</v>
      </c>
      <c r="L23" s="686" t="s">
        <v>483</v>
      </c>
      <c r="M23" s="687"/>
      <c r="N23" s="687"/>
      <c r="O23" s="688"/>
      <c r="Q23" s="94" t="s">
        <v>403</v>
      </c>
      <c r="R23" s="5" t="s">
        <v>28</v>
      </c>
      <c r="S23" s="3">
        <v>973.55</v>
      </c>
      <c r="T23" s="3">
        <v>140.70000000000002</v>
      </c>
    </row>
    <row r="24" spans="1:22" ht="21.95" customHeight="1" thickBot="1">
      <c r="A24" s="48" t="s">
        <v>485</v>
      </c>
      <c r="B24" s="409" t="s">
        <v>484</v>
      </c>
      <c r="C24" s="399">
        <f>MROUND(N24,0.05)</f>
        <v>9.25</v>
      </c>
      <c r="D24" s="399">
        <f>C24*1.2</f>
        <v>11.1</v>
      </c>
      <c r="F24" s="47" t="s">
        <v>107</v>
      </c>
      <c r="G24" s="393" t="s">
        <v>106</v>
      </c>
      <c r="H24" s="396">
        <f t="shared" si="2"/>
        <v>5519.35</v>
      </c>
      <c r="I24" s="396">
        <f t="shared" si="3"/>
        <v>6623.22</v>
      </c>
      <c r="L24" s="93" t="s">
        <v>485</v>
      </c>
      <c r="M24" s="52" t="s">
        <v>484</v>
      </c>
      <c r="N24" s="3">
        <f>U18*O24</f>
        <v>9.240000000000002</v>
      </c>
      <c r="O24" s="3">
        <v>8.4</v>
      </c>
      <c r="Q24" s="90" t="s">
        <v>107</v>
      </c>
      <c r="R24" s="5"/>
      <c r="S24" s="3">
        <v>5519.35</v>
      </c>
      <c r="T24" s="3">
        <v>109.95</v>
      </c>
    </row>
    <row r="25" spans="1:22" ht="21.75" customHeight="1" thickBot="1">
      <c r="A25" s="698" t="s">
        <v>113</v>
      </c>
      <c r="B25" s="699"/>
      <c r="C25" s="699"/>
      <c r="D25" s="700"/>
      <c r="F25" s="434" t="s">
        <v>105</v>
      </c>
      <c r="G25" s="714" t="s">
        <v>104</v>
      </c>
      <c r="H25" s="396">
        <f t="shared" si="2"/>
        <v>97.4</v>
      </c>
      <c r="I25" s="396">
        <f t="shared" si="3"/>
        <v>116.88</v>
      </c>
      <c r="L25" s="698" t="s">
        <v>113</v>
      </c>
      <c r="M25" s="699"/>
      <c r="N25" s="699"/>
      <c r="O25" s="700"/>
      <c r="Q25" s="95" t="s">
        <v>105</v>
      </c>
      <c r="R25" t="s">
        <v>27</v>
      </c>
      <c r="S25" s="3">
        <v>97.4</v>
      </c>
      <c r="T25" s="33">
        <v>174.25</v>
      </c>
    </row>
    <row r="26" spans="1:22" ht="21.75" customHeight="1" thickBot="1">
      <c r="A26" s="689" t="s">
        <v>112</v>
      </c>
      <c r="B26" s="690"/>
      <c r="C26" s="395">
        <f>MROUND(N26,0.05)</f>
        <v>364.55</v>
      </c>
      <c r="D26" s="396">
        <f>C26*1.2</f>
        <v>437.46</v>
      </c>
      <c r="F26" s="433" t="s">
        <v>103</v>
      </c>
      <c r="G26" s="715"/>
      <c r="H26" s="396">
        <f t="shared" si="2"/>
        <v>115.15</v>
      </c>
      <c r="I26" s="396">
        <f t="shared" si="3"/>
        <v>138.18</v>
      </c>
      <c r="L26" s="717" t="s">
        <v>112</v>
      </c>
      <c r="M26" s="718"/>
      <c r="N26" s="3">
        <f>$U$18*O26</f>
        <v>364.54000000000008</v>
      </c>
      <c r="O26" s="3">
        <v>331.40000000000003</v>
      </c>
      <c r="Q26" s="94" t="s">
        <v>103</v>
      </c>
      <c r="R26" s="232"/>
      <c r="S26" s="3">
        <v>115.15</v>
      </c>
      <c r="T26" s="233">
        <v>131.85</v>
      </c>
    </row>
    <row r="27" spans="1:22" ht="21.75" customHeight="1" thickBot="1">
      <c r="A27" s="689" t="s">
        <v>111</v>
      </c>
      <c r="B27" s="690"/>
      <c r="C27" s="395">
        <f>MROUND(N27,0.05)</f>
        <v>228.65</v>
      </c>
      <c r="D27" s="396">
        <f>C27*1.2</f>
        <v>274.38</v>
      </c>
      <c r="F27" s="244" t="s">
        <v>400</v>
      </c>
      <c r="G27" s="437" t="s">
        <v>108</v>
      </c>
      <c r="H27" s="396">
        <f t="shared" si="2"/>
        <v>770.5</v>
      </c>
      <c r="I27" s="396">
        <f t="shared" si="3"/>
        <v>924.59999999999991</v>
      </c>
      <c r="L27" s="717" t="s">
        <v>111</v>
      </c>
      <c r="M27" s="718"/>
      <c r="N27" s="3">
        <f>$U$18*O27</f>
        <v>228.63500000000005</v>
      </c>
      <c r="O27" s="3">
        <v>207.85000000000002</v>
      </c>
      <c r="Q27" s="92" t="s">
        <v>400</v>
      </c>
      <c r="R27" s="234" t="s">
        <v>36</v>
      </c>
      <c r="S27" s="3">
        <v>770.5</v>
      </c>
      <c r="T27" s="235">
        <v>175.35000000000002</v>
      </c>
    </row>
    <row r="28" spans="1:22" ht="30.2" customHeight="1" thickBot="1">
      <c r="A28" s="685" t="s">
        <v>110</v>
      </c>
      <c r="B28" s="685"/>
      <c r="C28" s="685"/>
      <c r="D28" s="685"/>
      <c r="F28" s="695" t="s">
        <v>443</v>
      </c>
      <c r="G28" s="696"/>
      <c r="H28" s="696"/>
      <c r="I28" s="697"/>
      <c r="L28" s="685" t="s">
        <v>110</v>
      </c>
      <c r="M28" s="685"/>
      <c r="N28" s="685"/>
      <c r="O28" s="685"/>
      <c r="Q28" s="96"/>
      <c r="R28" s="28"/>
      <c r="S28" s="3"/>
      <c r="T28" s="21"/>
    </row>
    <row r="29" spans="1:22" ht="21.75" customHeight="1" thickBot="1">
      <c r="A29" s="686" t="s">
        <v>102</v>
      </c>
      <c r="B29" s="687"/>
      <c r="C29" s="687"/>
      <c r="D29" s="688"/>
      <c r="F29" s="435" t="s">
        <v>444</v>
      </c>
      <c r="G29" s="681" t="s">
        <v>446</v>
      </c>
      <c r="H29" s="396">
        <f>MROUND(S29,0.05)</f>
        <v>240.05</v>
      </c>
      <c r="I29" s="396">
        <f>H29*1.2</f>
        <v>288.06</v>
      </c>
      <c r="L29" s="686" t="s">
        <v>109</v>
      </c>
      <c r="M29" s="687"/>
      <c r="N29" s="687"/>
      <c r="O29" s="688"/>
      <c r="Q29" s="107" t="s">
        <v>444</v>
      </c>
      <c r="R29" s="711" t="s">
        <v>37</v>
      </c>
      <c r="S29" s="3">
        <v>240.05</v>
      </c>
      <c r="T29" s="236">
        <v>252.8</v>
      </c>
    </row>
    <row r="30" spans="1:22" ht="24" customHeight="1" thickBot="1">
      <c r="A30" s="49" t="s">
        <v>101</v>
      </c>
      <c r="B30" s="378" t="s">
        <v>100</v>
      </c>
      <c r="C30" s="395">
        <f>MROUND(N30,0.05)</f>
        <v>341.45000000000005</v>
      </c>
      <c r="D30" s="396">
        <f>C30*1.2</f>
        <v>409.74000000000007</v>
      </c>
      <c r="F30" s="436" t="s">
        <v>445</v>
      </c>
      <c r="G30" s="682"/>
      <c r="H30" s="395">
        <f>MROUND(S30,0.05)</f>
        <v>41.95</v>
      </c>
      <c r="I30" s="396">
        <f>H30*1.2</f>
        <v>50.34</v>
      </c>
      <c r="L30" s="96" t="s">
        <v>101</v>
      </c>
      <c r="M30" s="276" t="s">
        <v>108</v>
      </c>
      <c r="N30" s="3">
        <v>341.45</v>
      </c>
      <c r="O30" s="3">
        <v>571.45000000000005</v>
      </c>
      <c r="Q30" s="295" t="s">
        <v>445</v>
      </c>
      <c r="R30" s="712"/>
      <c r="S30" s="3">
        <v>41.95</v>
      </c>
      <c r="T30" s="237">
        <v>186.8</v>
      </c>
    </row>
    <row r="31" spans="1:22" ht="21.75" customHeight="1" thickBot="1">
      <c r="A31" s="438" t="s">
        <v>99</v>
      </c>
      <c r="B31" s="439" t="s">
        <v>98</v>
      </c>
      <c r="C31" s="395">
        <f t="shared" ref="C31:C33" si="5">MROUND(N31,0.05)</f>
        <v>291.40000000000003</v>
      </c>
      <c r="D31" s="396">
        <f t="shared" ref="D31:D33" si="6">C31*1.2</f>
        <v>349.68</v>
      </c>
      <c r="F31" s="166"/>
      <c r="G31" s="166"/>
      <c r="H31" s="166"/>
      <c r="I31" s="166"/>
      <c r="L31" s="275" t="s">
        <v>99</v>
      </c>
      <c r="M31" s="277"/>
      <c r="N31" s="3">
        <v>291.39999999999998</v>
      </c>
      <c r="O31" s="3">
        <v>734</v>
      </c>
      <c r="Q31" s="238"/>
      <c r="R31" s="713"/>
      <c r="S31" s="231"/>
      <c r="T31" s="238"/>
    </row>
    <row r="32" spans="1:22" ht="21.95" customHeight="1" thickBot="1">
      <c r="A32" s="48" t="s">
        <v>397</v>
      </c>
      <c r="B32" s="409" t="s">
        <v>399</v>
      </c>
      <c r="C32" s="395">
        <f t="shared" si="5"/>
        <v>76.400000000000006</v>
      </c>
      <c r="D32" s="396">
        <f t="shared" si="6"/>
        <v>91.68</v>
      </c>
      <c r="F32" s="166"/>
      <c r="G32" s="166"/>
      <c r="H32" s="166"/>
      <c r="I32" s="166"/>
      <c r="L32" s="82" t="s">
        <v>397</v>
      </c>
      <c r="M32" s="277"/>
      <c r="N32" s="3">
        <v>76.400000000000006</v>
      </c>
      <c r="O32" s="3">
        <v>602.80000000000007</v>
      </c>
      <c r="Q32" s="82"/>
      <c r="R32" s="85"/>
      <c r="S32" s="231"/>
      <c r="T32" s="229"/>
    </row>
    <row r="33" spans="1:21" ht="21.95" customHeight="1" thickBot="1">
      <c r="A33" s="48" t="s">
        <v>398</v>
      </c>
      <c r="B33" s="409" t="s">
        <v>404</v>
      </c>
      <c r="C33" s="395">
        <f t="shared" si="5"/>
        <v>394.25</v>
      </c>
      <c r="D33" s="396">
        <f t="shared" si="6"/>
        <v>473.09999999999997</v>
      </c>
      <c r="F33" s="285"/>
      <c r="G33" s="286"/>
      <c r="H33" s="287"/>
      <c r="I33" s="287"/>
      <c r="L33" s="290" t="s">
        <v>398</v>
      </c>
      <c r="M33" s="277"/>
      <c r="N33" s="284">
        <v>394.25</v>
      </c>
      <c r="O33" s="284">
        <v>1398.15</v>
      </c>
      <c r="Q33" s="82"/>
      <c r="R33" s="85"/>
      <c r="S33" s="284"/>
      <c r="T33" s="21"/>
    </row>
    <row r="34" spans="1:21" ht="39.75" customHeight="1">
      <c r="A34" s="291"/>
      <c r="B34" s="105"/>
      <c r="C34" s="227"/>
      <c r="D34" s="227"/>
      <c r="F34" s="285"/>
      <c r="G34" s="288"/>
      <c r="H34" s="287"/>
      <c r="I34" s="287"/>
      <c r="L34" s="291"/>
      <c r="M34" s="105"/>
      <c r="N34" s="227"/>
      <c r="O34" s="227"/>
      <c r="S34" s="227"/>
      <c r="T34" s="33"/>
    </row>
    <row r="35" spans="1:21" ht="21.75" customHeight="1">
      <c r="A35" s="292"/>
      <c r="B35" s="147"/>
      <c r="C35" s="227"/>
      <c r="D35" s="227"/>
      <c r="F35" s="125"/>
      <c r="G35" s="187"/>
      <c r="H35" s="289"/>
      <c r="I35" s="287"/>
      <c r="L35" s="292"/>
      <c r="M35" s="105"/>
      <c r="N35" s="227"/>
      <c r="O35" s="227"/>
      <c r="S35" s="227"/>
      <c r="T35" s="33"/>
    </row>
    <row r="36" spans="1:21" ht="18.75" customHeight="1">
      <c r="A36" s="291"/>
      <c r="B36" s="293"/>
      <c r="C36" s="227"/>
      <c r="D36" s="227"/>
      <c r="F36" s="125"/>
      <c r="G36" s="187"/>
      <c r="H36" s="289"/>
      <c r="I36" s="287"/>
      <c r="L36" s="291"/>
      <c r="M36" s="716"/>
      <c r="N36" s="227"/>
      <c r="O36" s="227"/>
      <c r="S36" s="227"/>
      <c r="T36" s="33"/>
    </row>
    <row r="37" spans="1:21" ht="18" customHeight="1">
      <c r="A37" s="291"/>
      <c r="B37" s="293"/>
      <c r="C37" s="227"/>
      <c r="D37" s="227"/>
      <c r="F37" s="683"/>
      <c r="G37" s="683"/>
      <c r="H37" s="683"/>
      <c r="I37" s="683"/>
      <c r="L37" s="291"/>
      <c r="M37" s="716"/>
      <c r="N37" s="227"/>
      <c r="O37" s="227"/>
      <c r="S37" s="227"/>
    </row>
    <row r="38" spans="1:21" ht="27.75" customHeight="1">
      <c r="A38" s="294"/>
      <c r="B38" s="288"/>
      <c r="C38" s="227"/>
      <c r="D38" s="227"/>
      <c r="F38" s="230"/>
      <c r="G38" s="684"/>
      <c r="H38" s="100"/>
      <c r="I38" s="100"/>
      <c r="L38" s="294"/>
      <c r="M38" s="296"/>
      <c r="N38" s="227"/>
      <c r="O38" s="227"/>
      <c r="S38" s="227"/>
      <c r="T38" s="33"/>
      <c r="U38">
        <v>1.3</v>
      </c>
    </row>
    <row r="39" spans="1:21" ht="23.25" customHeight="1">
      <c r="A39" s="27"/>
      <c r="B39" s="89"/>
      <c r="C39" s="27"/>
      <c r="D39" s="27"/>
      <c r="F39" s="230"/>
      <c r="G39" s="684"/>
      <c r="H39" s="100"/>
      <c r="I39" s="100"/>
      <c r="S39" s="227"/>
      <c r="T39" s="33"/>
    </row>
    <row r="40" spans="1:21">
      <c r="B40" s="89"/>
      <c r="F40" s="683"/>
      <c r="G40" s="683"/>
      <c r="H40" s="683"/>
      <c r="I40" s="683"/>
    </row>
    <row r="41" spans="1:21">
      <c r="B41" s="89"/>
      <c r="F41" s="230"/>
      <c r="G41" s="680"/>
      <c r="H41" s="100"/>
      <c r="I41" s="100"/>
    </row>
    <row r="42" spans="1:21" ht="15" customHeight="1">
      <c r="B42" s="89"/>
      <c r="F42" s="230"/>
      <c r="G42" s="680"/>
      <c r="H42" s="100"/>
      <c r="I42" s="100"/>
    </row>
  </sheetData>
  <mergeCells count="51">
    <mergeCell ref="R29:R31"/>
    <mergeCell ref="G25:G26"/>
    <mergeCell ref="M36:M37"/>
    <mergeCell ref="L26:M26"/>
    <mergeCell ref="L27:M27"/>
    <mergeCell ref="L28:O28"/>
    <mergeCell ref="L29:O29"/>
    <mergeCell ref="F28:I28"/>
    <mergeCell ref="S16:T16"/>
    <mergeCell ref="L18:O18"/>
    <mergeCell ref="Q18:T18"/>
    <mergeCell ref="L23:O23"/>
    <mergeCell ref="L25:O25"/>
    <mergeCell ref="L16:L17"/>
    <mergeCell ref="M16:M17"/>
    <mergeCell ref="N16:O16"/>
    <mergeCell ref="Q16:Q17"/>
    <mergeCell ref="R16:R17"/>
    <mergeCell ref="A1:I1"/>
    <mergeCell ref="A2:I2"/>
    <mergeCell ref="A4:D8"/>
    <mergeCell ref="F4:I4"/>
    <mergeCell ref="F5:I5"/>
    <mergeCell ref="F6:I6"/>
    <mergeCell ref="F7:I7"/>
    <mergeCell ref="F8:I8"/>
    <mergeCell ref="H16:I16"/>
    <mergeCell ref="A18:D18"/>
    <mergeCell ref="F18:I18"/>
    <mergeCell ref="A10:I10"/>
    <mergeCell ref="A11:I11"/>
    <mergeCell ref="A12:I12"/>
    <mergeCell ref="A14:I14"/>
    <mergeCell ref="A15:I15"/>
    <mergeCell ref="G19:G23"/>
    <mergeCell ref="A26:B26"/>
    <mergeCell ref="A27:B27"/>
    <mergeCell ref="A16:A17"/>
    <mergeCell ref="B16:B17"/>
    <mergeCell ref="C16:D16"/>
    <mergeCell ref="A23:D23"/>
    <mergeCell ref="A25:D25"/>
    <mergeCell ref="F16:F17"/>
    <mergeCell ref="G16:G17"/>
    <mergeCell ref="G41:G42"/>
    <mergeCell ref="G29:G30"/>
    <mergeCell ref="F37:I37"/>
    <mergeCell ref="G38:G39"/>
    <mergeCell ref="A28:D28"/>
    <mergeCell ref="A29:D29"/>
    <mergeCell ref="F40:I40"/>
  </mergeCells>
  <pageMargins left="0" right="0" top="0.74803149606299213" bottom="0.74803149606299213" header="0.31496062992125984" footer="0.31496062992125984"/>
  <pageSetup paperSize="9" scale="76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9" shapeId="14337" r:id="rId4">
          <objectPr defaultSize="0" autoPict="0" r:id="rId5">
            <anchor moveWithCells="1" sizeWithCells="1">
              <from>
                <xdr:col>0</xdr:col>
                <xdr:colOff>523875</xdr:colOff>
                <xdr:row>3</xdr:row>
                <xdr:rowOff>114300</xdr:rowOff>
              </from>
              <to>
                <xdr:col>3</xdr:col>
                <xdr:colOff>38100</xdr:colOff>
                <xdr:row>7</xdr:row>
                <xdr:rowOff>57150</xdr:rowOff>
              </to>
            </anchor>
          </objectPr>
        </oleObject>
      </mc:Choice>
      <mc:Fallback>
        <oleObject progId="CorelDraw.Graphic.9" shapeId="1433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4"/>
  <sheetViews>
    <sheetView topLeftCell="A3" zoomScaleNormal="100" workbookViewId="0">
      <selection activeCell="A15" sqref="A15:F15"/>
    </sheetView>
  </sheetViews>
  <sheetFormatPr defaultRowHeight="15"/>
  <cols>
    <col min="1" max="1" width="28.7109375" customWidth="1"/>
    <col min="2" max="2" width="43.7109375" customWidth="1"/>
    <col min="3" max="3" width="14.7109375" customWidth="1"/>
    <col min="4" max="4" width="12.7109375" hidden="1" customWidth="1"/>
    <col min="5" max="5" width="11.42578125" bestFit="1" customWidth="1"/>
    <col min="6" max="6" width="11.42578125" style="33" customWidth="1"/>
    <col min="7" max="7" width="0.140625" customWidth="1"/>
    <col min="10" max="10" width="25.7109375" hidden="1" customWidth="1"/>
    <col min="11" max="11" width="30.7109375" hidden="1" customWidth="1"/>
    <col min="12" max="12" width="20.7109375" hidden="1" customWidth="1"/>
    <col min="13" max="13" width="12.7109375" hidden="1" customWidth="1"/>
    <col min="14" max="15" width="11.42578125" hidden="1" customWidth="1"/>
    <col min="16" max="17" width="9.140625" hidden="1" customWidth="1"/>
    <col min="18" max="19" width="9.140625" customWidth="1"/>
  </cols>
  <sheetData>
    <row r="1" spans="1:15" ht="18.75">
      <c r="A1" s="555" t="s">
        <v>429</v>
      </c>
      <c r="B1" s="555"/>
      <c r="C1" s="555"/>
      <c r="D1" s="555"/>
      <c r="E1" s="555"/>
      <c r="F1" s="555"/>
      <c r="G1" s="555"/>
    </row>
    <row r="2" spans="1:15" ht="18.75">
      <c r="A2" s="556" t="s">
        <v>430</v>
      </c>
      <c r="B2" s="556"/>
      <c r="C2" s="556"/>
      <c r="D2" s="556"/>
      <c r="E2" s="556"/>
      <c r="F2" s="556"/>
      <c r="G2" s="556"/>
    </row>
    <row r="3" spans="1:15">
      <c r="A3" s="557"/>
      <c r="B3" s="557"/>
      <c r="C3" s="557"/>
      <c r="D3" s="557"/>
      <c r="E3" s="557"/>
      <c r="F3" s="557"/>
    </row>
    <row r="4" spans="1:15" ht="22.7" customHeight="1">
      <c r="A4" s="558"/>
      <c r="B4" s="558"/>
      <c r="C4" s="559" t="s">
        <v>496</v>
      </c>
      <c r="D4" s="559"/>
      <c r="E4" s="559"/>
      <c r="F4" s="559"/>
      <c r="G4" s="559"/>
      <c r="H4" s="8"/>
      <c r="I4" s="8"/>
      <c r="J4" s="8"/>
      <c r="K4" s="8"/>
    </row>
    <row r="5" spans="1:15" ht="23.25" customHeight="1">
      <c r="A5" s="558"/>
      <c r="B5" s="558"/>
      <c r="C5" s="560" t="s">
        <v>491</v>
      </c>
      <c r="D5" s="560"/>
      <c r="E5" s="560"/>
      <c r="F5" s="560"/>
      <c r="G5" s="560"/>
      <c r="H5" s="8"/>
      <c r="I5" s="8"/>
      <c r="J5" s="8"/>
      <c r="K5" s="8"/>
    </row>
    <row r="6" spans="1:15" ht="22.7" customHeight="1">
      <c r="A6" s="558"/>
      <c r="B6" s="558"/>
      <c r="C6" s="560" t="s">
        <v>497</v>
      </c>
      <c r="D6" s="560"/>
      <c r="E6" s="560"/>
      <c r="F6" s="560"/>
      <c r="G6" s="560"/>
      <c r="H6" s="8"/>
      <c r="I6" s="8"/>
      <c r="J6" s="8"/>
      <c r="K6" s="8"/>
    </row>
    <row r="7" spans="1:15" ht="15" customHeight="1">
      <c r="A7" s="558"/>
      <c r="B7" s="558"/>
      <c r="C7" s="560" t="s">
        <v>62</v>
      </c>
      <c r="D7" s="560"/>
      <c r="E7" s="560"/>
      <c r="F7" s="560"/>
      <c r="G7" s="560"/>
      <c r="H7" s="8"/>
      <c r="I7" s="8"/>
      <c r="J7" s="8"/>
      <c r="K7" s="8"/>
    </row>
    <row r="8" spans="1:15" ht="15" customHeight="1">
      <c r="A8" s="558"/>
      <c r="B8" s="558"/>
      <c r="C8" s="561" t="s">
        <v>569</v>
      </c>
      <c r="D8" s="561"/>
      <c r="E8" s="561"/>
      <c r="F8" s="561"/>
      <c r="G8" s="41"/>
      <c r="H8" s="8"/>
      <c r="I8" s="8"/>
      <c r="J8" s="8"/>
      <c r="K8" s="8"/>
    </row>
    <row r="9" spans="1:15" ht="16.5" customHeight="1">
      <c r="A9" s="1"/>
    </row>
    <row r="10" spans="1:15" ht="45" customHeight="1">
      <c r="A10" s="554" t="s">
        <v>577</v>
      </c>
      <c r="B10" s="554"/>
      <c r="C10" s="554"/>
      <c r="D10" s="554"/>
      <c r="E10" s="554"/>
      <c r="F10" s="554"/>
      <c r="G10" s="108"/>
      <c r="K10" s="41"/>
    </row>
    <row r="11" spans="1:15" ht="27.75" customHeight="1">
      <c r="A11" s="554" t="s">
        <v>539</v>
      </c>
      <c r="B11" s="554"/>
      <c r="C11" s="554"/>
      <c r="D11" s="554"/>
      <c r="E11" s="554"/>
      <c r="F11" s="554"/>
      <c r="G11" s="108"/>
      <c r="K11" s="41"/>
    </row>
    <row r="12" spans="1:15" ht="16.5" customHeight="1">
      <c r="A12" s="554" t="s">
        <v>0</v>
      </c>
      <c r="B12" s="554"/>
      <c r="C12" s="554"/>
      <c r="D12" s="554"/>
      <c r="E12" s="554"/>
      <c r="F12" s="554"/>
      <c r="G12" s="108"/>
      <c r="K12" s="41"/>
    </row>
    <row r="13" spans="1:15" ht="15.75" customHeight="1"/>
    <row r="14" spans="1:15" s="24" customFormat="1" ht="54.75" customHeight="1">
      <c r="A14" s="719" t="s">
        <v>447</v>
      </c>
      <c r="B14" s="719"/>
      <c r="C14" s="719"/>
      <c r="D14" s="719"/>
      <c r="E14" s="719"/>
      <c r="F14" s="719"/>
    </row>
    <row r="15" spans="1:15" ht="18.75" customHeight="1" thickBot="1">
      <c r="A15" s="657" t="s">
        <v>533</v>
      </c>
      <c r="B15" s="657"/>
      <c r="C15" s="657"/>
      <c r="D15" s="657"/>
      <c r="E15" s="657"/>
      <c r="F15" s="657"/>
      <c r="G15" s="42"/>
      <c r="H15" s="42"/>
      <c r="I15" s="42"/>
      <c r="J15" s="42"/>
    </row>
    <row r="16" spans="1:15" ht="15" customHeight="1">
      <c r="A16" s="546" t="s">
        <v>1</v>
      </c>
      <c r="B16" s="546" t="s">
        <v>50</v>
      </c>
      <c r="C16" s="552" t="s">
        <v>448</v>
      </c>
      <c r="D16" s="549"/>
      <c r="E16" s="552" t="s">
        <v>2</v>
      </c>
      <c r="F16" s="549"/>
      <c r="J16" s="195" t="s">
        <v>1</v>
      </c>
      <c r="K16" s="195" t="s">
        <v>50</v>
      </c>
      <c r="L16" s="195" t="s">
        <v>448</v>
      </c>
      <c r="M16" s="195"/>
      <c r="N16" s="195" t="s">
        <v>2</v>
      </c>
      <c r="O16" s="195"/>
    </row>
    <row r="17" spans="1:17" ht="15.75" customHeight="1" thickBot="1">
      <c r="A17" s="547"/>
      <c r="B17" s="547"/>
      <c r="C17" s="720"/>
      <c r="D17" s="550"/>
      <c r="E17" s="553"/>
      <c r="F17" s="551"/>
      <c r="J17" s="195"/>
      <c r="K17" s="195"/>
      <c r="L17" s="195"/>
      <c r="M17" s="195"/>
      <c r="N17" s="195"/>
      <c r="O17" s="195"/>
    </row>
    <row r="18" spans="1:17" ht="16.5" thickBot="1">
      <c r="A18" s="548"/>
      <c r="B18" s="548"/>
      <c r="C18" s="553"/>
      <c r="D18" s="551"/>
      <c r="E18" s="43" t="s">
        <v>3</v>
      </c>
      <c r="F18" s="44" t="s">
        <v>4</v>
      </c>
      <c r="J18" s="195"/>
      <c r="K18" s="195"/>
      <c r="L18" s="195"/>
      <c r="M18" s="195"/>
      <c r="N18" s="204" t="s">
        <v>3</v>
      </c>
      <c r="O18" s="191" t="s">
        <v>4</v>
      </c>
    </row>
    <row r="19" spans="1:17" ht="22.7" customHeight="1" thickBot="1">
      <c r="A19" s="45" t="s">
        <v>450</v>
      </c>
      <c r="B19" s="535" t="s">
        <v>452</v>
      </c>
      <c r="C19" s="643" t="s">
        <v>449</v>
      </c>
      <c r="D19" s="644"/>
      <c r="E19" s="51">
        <f>MROUND(N19,0.05)</f>
        <v>200</v>
      </c>
      <c r="F19" s="51">
        <f>PRODUCT(E19,1.2)</f>
        <v>240</v>
      </c>
      <c r="J19" s="192" t="s">
        <v>450</v>
      </c>
      <c r="K19" s="190" t="s">
        <v>452</v>
      </c>
      <c r="L19" s="196" t="s">
        <v>449</v>
      </c>
      <c r="M19" s="196"/>
      <c r="N19" s="203">
        <v>200</v>
      </c>
      <c r="O19" s="203">
        <v>198</v>
      </c>
      <c r="Q19" s="51">
        <v>1.03</v>
      </c>
    </row>
    <row r="20" spans="1:17" ht="22.7" customHeight="1" thickBot="1">
      <c r="A20" s="45" t="s">
        <v>451</v>
      </c>
      <c r="B20" s="536"/>
      <c r="C20" s="113" t="s">
        <v>449</v>
      </c>
      <c r="D20" s="114"/>
      <c r="E20" s="51">
        <f t="shared" ref="E20:E31" si="0">MROUND(N20,0.05)</f>
        <v>200</v>
      </c>
      <c r="F20" s="51">
        <f t="shared" ref="F20:F31" si="1">PRODUCT(E20,1.2)</f>
        <v>240</v>
      </c>
      <c r="J20" s="193" t="s">
        <v>451</v>
      </c>
      <c r="K20" s="103"/>
      <c r="L20" s="196" t="s">
        <v>449</v>
      </c>
      <c r="M20" s="196"/>
      <c r="N20" s="203">
        <v>200</v>
      </c>
      <c r="O20" s="203">
        <v>198</v>
      </c>
    </row>
    <row r="21" spans="1:17" ht="30.2" customHeight="1" thickBot="1">
      <c r="A21" s="47" t="s">
        <v>453</v>
      </c>
      <c r="B21" s="535" t="s">
        <v>455</v>
      </c>
      <c r="C21" s="111" t="s">
        <v>449</v>
      </c>
      <c r="D21" s="112"/>
      <c r="E21" s="51">
        <f t="shared" si="0"/>
        <v>200</v>
      </c>
      <c r="F21" s="51">
        <f t="shared" si="1"/>
        <v>240</v>
      </c>
      <c r="J21" s="193" t="s">
        <v>453</v>
      </c>
      <c r="K21" s="103" t="s">
        <v>455</v>
      </c>
      <c r="L21" s="196" t="s">
        <v>449</v>
      </c>
      <c r="M21" s="196"/>
      <c r="N21" s="203">
        <v>200</v>
      </c>
      <c r="O21" s="203">
        <v>198</v>
      </c>
    </row>
    <row r="22" spans="1:17" ht="22.7" customHeight="1" thickBot="1">
      <c r="A22" s="47" t="s">
        <v>454</v>
      </c>
      <c r="B22" s="536"/>
      <c r="C22" s="113" t="s">
        <v>449</v>
      </c>
      <c r="D22" s="114"/>
      <c r="E22" s="51">
        <f t="shared" si="0"/>
        <v>200</v>
      </c>
      <c r="F22" s="51">
        <f t="shared" si="1"/>
        <v>240</v>
      </c>
      <c r="J22" s="192" t="s">
        <v>454</v>
      </c>
      <c r="K22" s="117"/>
      <c r="L22" s="196" t="s">
        <v>449</v>
      </c>
      <c r="M22" s="196"/>
      <c r="N22" s="203">
        <v>200</v>
      </c>
      <c r="O22" s="203">
        <v>198</v>
      </c>
    </row>
    <row r="23" spans="1:17" ht="22.7" customHeight="1" thickBot="1">
      <c r="A23" s="48" t="s">
        <v>456</v>
      </c>
      <c r="B23" s="535" t="s">
        <v>457</v>
      </c>
      <c r="C23" s="111">
        <v>2</v>
      </c>
      <c r="D23" s="115"/>
      <c r="E23" s="51">
        <f t="shared" si="0"/>
        <v>200</v>
      </c>
      <c r="F23" s="51">
        <f t="shared" si="1"/>
        <v>240</v>
      </c>
      <c r="J23" s="192" t="s">
        <v>456</v>
      </c>
      <c r="K23" s="117" t="s">
        <v>457</v>
      </c>
      <c r="L23" s="196">
        <v>2</v>
      </c>
      <c r="M23" s="196"/>
      <c r="N23" s="203">
        <v>200</v>
      </c>
      <c r="O23" s="203">
        <v>198</v>
      </c>
    </row>
    <row r="24" spans="1:17" ht="22.7" customHeight="1" thickBot="1">
      <c r="A24" s="48" t="s">
        <v>458</v>
      </c>
      <c r="B24" s="536"/>
      <c r="C24" s="113">
        <v>2</v>
      </c>
      <c r="D24" s="114"/>
      <c r="E24" s="51">
        <f t="shared" si="0"/>
        <v>200</v>
      </c>
      <c r="F24" s="51">
        <f t="shared" si="1"/>
        <v>240</v>
      </c>
      <c r="J24" s="116" t="s">
        <v>458</v>
      </c>
      <c r="K24" s="117"/>
      <c r="L24" s="196">
        <v>2</v>
      </c>
      <c r="M24" s="196"/>
      <c r="N24" s="203">
        <v>200</v>
      </c>
      <c r="O24" s="203">
        <v>198</v>
      </c>
    </row>
    <row r="25" spans="1:17" ht="32.25" customHeight="1" thickBot="1">
      <c r="A25" s="47" t="s">
        <v>459</v>
      </c>
      <c r="B25" s="535" t="s">
        <v>462</v>
      </c>
      <c r="C25" s="111">
        <v>2</v>
      </c>
      <c r="D25" s="112"/>
      <c r="E25" s="51">
        <f t="shared" si="0"/>
        <v>200</v>
      </c>
      <c r="F25" s="51">
        <f t="shared" si="1"/>
        <v>240</v>
      </c>
      <c r="J25" s="116" t="s">
        <v>459</v>
      </c>
      <c r="K25" s="117" t="s">
        <v>462</v>
      </c>
      <c r="L25" s="196">
        <v>2</v>
      </c>
      <c r="M25" s="196"/>
      <c r="N25" s="203">
        <v>200</v>
      </c>
      <c r="O25" s="203">
        <v>198</v>
      </c>
    </row>
    <row r="26" spans="1:17" ht="30.75" customHeight="1" thickBot="1">
      <c r="A26" s="47" t="s">
        <v>460</v>
      </c>
      <c r="B26" s="543"/>
      <c r="C26" s="113">
        <v>2</v>
      </c>
      <c r="D26" s="110"/>
      <c r="E26" s="51">
        <f t="shared" si="0"/>
        <v>200</v>
      </c>
      <c r="F26" s="51">
        <f t="shared" si="1"/>
        <v>240</v>
      </c>
      <c r="J26" s="116" t="s">
        <v>460</v>
      </c>
      <c r="K26" s="117"/>
      <c r="L26" s="196">
        <v>2</v>
      </c>
      <c r="M26" s="196"/>
      <c r="N26" s="203">
        <v>200</v>
      </c>
      <c r="O26" s="203">
        <v>198</v>
      </c>
    </row>
    <row r="27" spans="1:17" ht="30.75" thickBot="1">
      <c r="A27" s="47" t="s">
        <v>461</v>
      </c>
      <c r="B27" s="543"/>
      <c r="C27" s="111" t="s">
        <v>449</v>
      </c>
      <c r="D27" s="112"/>
      <c r="E27" s="51">
        <f t="shared" si="0"/>
        <v>200</v>
      </c>
      <c r="F27" s="51">
        <f t="shared" si="1"/>
        <v>240</v>
      </c>
      <c r="J27" s="116" t="s">
        <v>461</v>
      </c>
      <c r="K27" s="117"/>
      <c r="L27" s="196" t="s">
        <v>449</v>
      </c>
      <c r="M27" s="196"/>
      <c r="N27" s="203">
        <v>200</v>
      </c>
      <c r="O27" s="203">
        <v>198</v>
      </c>
    </row>
    <row r="28" spans="1:17" ht="30.2" customHeight="1" thickBot="1">
      <c r="A28" s="47" t="s">
        <v>463</v>
      </c>
      <c r="B28" s="536"/>
      <c r="C28" s="653" t="s">
        <v>449</v>
      </c>
      <c r="D28" s="653"/>
      <c r="E28" s="51">
        <f t="shared" si="0"/>
        <v>200</v>
      </c>
      <c r="F28" s="51">
        <f t="shared" si="1"/>
        <v>240</v>
      </c>
      <c r="J28" s="116" t="s">
        <v>463</v>
      </c>
      <c r="K28" s="117"/>
      <c r="L28" s="196" t="s">
        <v>449</v>
      </c>
      <c r="M28" s="196"/>
      <c r="N28" s="203">
        <v>200</v>
      </c>
      <c r="O28" s="203">
        <v>198</v>
      </c>
    </row>
    <row r="29" spans="1:17" ht="30.75" thickBot="1">
      <c r="A29" s="47" t="s">
        <v>464</v>
      </c>
      <c r="B29" s="535" t="s">
        <v>466</v>
      </c>
      <c r="C29" s="653" t="s">
        <v>449</v>
      </c>
      <c r="D29" s="653"/>
      <c r="E29" s="51">
        <f t="shared" si="0"/>
        <v>200</v>
      </c>
      <c r="F29" s="51">
        <f t="shared" si="1"/>
        <v>240</v>
      </c>
      <c r="J29" s="116" t="s">
        <v>464</v>
      </c>
      <c r="K29" s="117" t="s">
        <v>466</v>
      </c>
      <c r="L29" s="196" t="s">
        <v>449</v>
      </c>
      <c r="M29" s="196"/>
      <c r="N29" s="203">
        <v>200</v>
      </c>
      <c r="O29" s="203">
        <v>198</v>
      </c>
    </row>
    <row r="30" spans="1:17" ht="30.75" customHeight="1" thickBot="1">
      <c r="A30" s="47" t="s">
        <v>465</v>
      </c>
      <c r="B30" s="536"/>
      <c r="C30" s="653" t="s">
        <v>449</v>
      </c>
      <c r="D30" s="653"/>
      <c r="E30" s="51">
        <f t="shared" si="0"/>
        <v>200</v>
      </c>
      <c r="F30" s="51">
        <f t="shared" si="1"/>
        <v>240</v>
      </c>
      <c r="J30" s="116" t="s">
        <v>465</v>
      </c>
      <c r="K30" s="117"/>
      <c r="L30" s="202" t="s">
        <v>449</v>
      </c>
      <c r="M30" s="202"/>
      <c r="N30" s="203">
        <v>200</v>
      </c>
      <c r="O30" s="203">
        <v>198</v>
      </c>
    </row>
    <row r="31" spans="1:17" ht="26.45" customHeight="1" thickBot="1">
      <c r="A31" s="47" t="s">
        <v>467</v>
      </c>
      <c r="B31" s="86" t="s">
        <v>468</v>
      </c>
      <c r="C31" s="653" t="s">
        <v>449</v>
      </c>
      <c r="D31" s="653"/>
      <c r="E31" s="46">
        <f t="shared" si="0"/>
        <v>200</v>
      </c>
      <c r="F31" s="46">
        <f t="shared" si="1"/>
        <v>240</v>
      </c>
      <c r="J31" s="116" t="s">
        <v>467</v>
      </c>
      <c r="K31" s="117" t="s">
        <v>468</v>
      </c>
      <c r="L31" s="202" t="s">
        <v>449</v>
      </c>
      <c r="M31" s="202"/>
      <c r="N31" s="203">
        <v>200</v>
      </c>
      <c r="O31" s="203">
        <v>198</v>
      </c>
    </row>
    <row r="32" spans="1:17" ht="16.5">
      <c r="A32" s="116"/>
      <c r="B32" s="117"/>
      <c r="C32" s="539"/>
      <c r="D32" s="539"/>
      <c r="E32" s="118"/>
      <c r="F32" s="118"/>
      <c r="J32" s="116"/>
      <c r="K32" s="117"/>
      <c r="L32" s="196"/>
      <c r="M32" s="196"/>
      <c r="N32" s="203"/>
      <c r="O32" s="203"/>
    </row>
    <row r="33" spans="1:15" ht="16.5">
      <c r="A33" s="116"/>
      <c r="B33" s="117"/>
      <c r="C33" s="721"/>
      <c r="D33" s="721"/>
      <c r="E33" s="118"/>
      <c r="F33" s="118"/>
      <c r="J33" s="116"/>
      <c r="K33" s="117"/>
      <c r="L33" s="197"/>
      <c r="M33" s="197"/>
      <c r="N33" s="203"/>
      <c r="O33" s="203"/>
    </row>
    <row r="34" spans="1:15" ht="16.5">
      <c r="A34" s="116"/>
      <c r="B34" s="117"/>
      <c r="C34" s="539"/>
      <c r="D34" s="539"/>
      <c r="E34" s="118"/>
      <c r="F34" s="118"/>
      <c r="J34" s="116"/>
      <c r="K34" s="117"/>
      <c r="L34" s="201"/>
      <c r="M34" s="201"/>
      <c r="N34" s="203"/>
      <c r="O34" s="203"/>
    </row>
    <row r="35" spans="1:15" ht="16.5">
      <c r="A35" s="116"/>
      <c r="B35" s="117"/>
      <c r="C35" s="539"/>
      <c r="D35" s="539"/>
      <c r="E35" s="118"/>
      <c r="F35" s="118"/>
      <c r="J35" s="116"/>
      <c r="K35" s="117"/>
      <c r="L35" s="201"/>
      <c r="M35" s="201"/>
      <c r="N35" s="203"/>
      <c r="O35" s="203"/>
    </row>
    <row r="36" spans="1:15" ht="16.5">
      <c r="A36" s="116"/>
      <c r="B36" s="117"/>
      <c r="C36" s="539"/>
      <c r="D36" s="539"/>
      <c r="E36" s="118"/>
      <c r="F36" s="118"/>
      <c r="J36" s="116"/>
      <c r="K36" s="117"/>
      <c r="L36" s="196"/>
      <c r="M36" s="196"/>
      <c r="N36" s="203"/>
      <c r="O36" s="203"/>
    </row>
    <row r="37" spans="1:15" ht="16.5">
      <c r="A37" s="116"/>
      <c r="B37" s="117"/>
      <c r="C37" s="721"/>
      <c r="D37" s="721"/>
      <c r="E37" s="118"/>
      <c r="F37" s="118"/>
      <c r="J37" s="116"/>
      <c r="K37" s="117"/>
      <c r="L37" s="197"/>
      <c r="M37" s="197"/>
      <c r="N37" s="203"/>
      <c r="O37" s="203"/>
    </row>
    <row r="38" spans="1:15" ht="17.45" customHeight="1">
      <c r="A38" s="116"/>
      <c r="B38" s="722"/>
      <c r="C38" s="539"/>
      <c r="D38" s="539"/>
      <c r="E38" s="118"/>
      <c r="F38" s="118"/>
      <c r="J38" s="116"/>
      <c r="K38" s="117"/>
      <c r="L38" s="196"/>
      <c r="M38" s="196"/>
      <c r="N38" s="203"/>
      <c r="O38" s="203"/>
    </row>
    <row r="39" spans="1:15" ht="16.5">
      <c r="A39" s="116"/>
      <c r="B39" s="722"/>
      <c r="C39" s="539"/>
      <c r="D39" s="539"/>
      <c r="E39" s="118"/>
      <c r="F39" s="118"/>
      <c r="J39" s="116"/>
      <c r="K39" s="117"/>
      <c r="L39" s="196"/>
      <c r="M39" s="196"/>
      <c r="N39" s="203"/>
      <c r="O39" s="203"/>
    </row>
    <row r="40" spans="1:15" ht="16.5">
      <c r="A40" s="119"/>
      <c r="B40" s="722"/>
      <c r="C40" s="721"/>
      <c r="D40" s="721"/>
      <c r="E40" s="118"/>
      <c r="F40" s="118"/>
      <c r="J40" s="119"/>
      <c r="K40" s="117"/>
      <c r="L40" s="197"/>
      <c r="M40" s="197"/>
      <c r="N40" s="194"/>
      <c r="O40" s="194"/>
    </row>
    <row r="41" spans="1:15" ht="17.45" customHeight="1">
      <c r="A41" s="119"/>
      <c r="B41" s="538"/>
      <c r="C41" s="539"/>
      <c r="D41" s="539"/>
      <c r="E41" s="118"/>
      <c r="F41" s="118"/>
      <c r="J41" s="119"/>
      <c r="K41" s="198"/>
      <c r="L41" s="196"/>
      <c r="M41" s="196"/>
      <c r="N41" s="194"/>
      <c r="O41" s="194"/>
    </row>
    <row r="42" spans="1:15" ht="16.5">
      <c r="A42" s="119"/>
      <c r="B42" s="538"/>
      <c r="C42" s="539"/>
      <c r="D42" s="539"/>
      <c r="E42" s="118"/>
      <c r="F42" s="118"/>
      <c r="J42" s="119"/>
      <c r="K42" s="198"/>
      <c r="L42" s="196"/>
      <c r="M42" s="196"/>
      <c r="N42" s="194"/>
      <c r="O42" s="194"/>
    </row>
    <row r="43" spans="1:15" ht="16.5">
      <c r="A43" s="119"/>
      <c r="B43" s="538"/>
      <c r="C43" s="539"/>
      <c r="D43" s="539"/>
      <c r="E43" s="118"/>
      <c r="F43" s="118"/>
      <c r="J43" s="119"/>
      <c r="K43" s="198"/>
      <c r="L43" s="196"/>
      <c r="M43" s="196"/>
      <c r="N43" s="194"/>
      <c r="O43" s="194"/>
    </row>
    <row r="44" spans="1:15" ht="16.5">
      <c r="A44" s="119"/>
      <c r="B44" s="538"/>
      <c r="C44" s="539"/>
      <c r="D44" s="539"/>
      <c r="E44" s="118"/>
      <c r="F44" s="118"/>
      <c r="J44" s="119"/>
      <c r="K44" s="198"/>
      <c r="L44" s="196"/>
      <c r="M44" s="196"/>
      <c r="N44" s="194"/>
      <c r="O44" s="194"/>
    </row>
    <row r="45" spans="1:15" ht="17.45" customHeight="1">
      <c r="A45" s="119"/>
      <c r="B45" s="538"/>
      <c r="C45" s="539"/>
      <c r="D45" s="539"/>
      <c r="E45" s="118"/>
      <c r="F45" s="118"/>
      <c r="J45" s="119"/>
      <c r="K45" s="198"/>
      <c r="L45" s="196"/>
      <c r="M45" s="196"/>
      <c r="N45" s="194"/>
      <c r="O45" s="194"/>
    </row>
    <row r="46" spans="1:15" ht="16.5">
      <c r="A46" s="119"/>
      <c r="B46" s="538"/>
      <c r="C46" s="539"/>
      <c r="D46" s="539"/>
      <c r="E46" s="118"/>
      <c r="F46" s="118"/>
      <c r="J46" s="119"/>
      <c r="K46" s="198"/>
      <c r="L46" s="196"/>
      <c r="M46" s="196"/>
      <c r="N46" s="194"/>
      <c r="O46" s="194"/>
    </row>
    <row r="47" spans="1:15" ht="16.5">
      <c r="A47" s="119"/>
      <c r="B47" s="538"/>
      <c r="C47" s="721"/>
      <c r="D47" s="721"/>
      <c r="E47" s="118"/>
      <c r="F47" s="118"/>
      <c r="J47" s="119"/>
      <c r="K47" s="198"/>
      <c r="L47" s="197"/>
      <c r="M47" s="197"/>
      <c r="N47" s="194"/>
      <c r="O47" s="194"/>
    </row>
    <row r="48" spans="1:15" ht="16.5">
      <c r="A48" s="119"/>
      <c r="B48" s="538"/>
      <c r="C48" s="721"/>
      <c r="D48" s="721"/>
      <c r="E48" s="118"/>
      <c r="F48" s="118"/>
      <c r="J48" s="119"/>
      <c r="K48" s="198"/>
      <c r="L48" s="197"/>
      <c r="M48" s="197"/>
      <c r="N48" s="194"/>
      <c r="O48" s="194"/>
    </row>
    <row r="49" spans="1:15" ht="16.5">
      <c r="A49" s="119"/>
      <c r="B49" s="538"/>
      <c r="C49" s="721"/>
      <c r="D49" s="721"/>
      <c r="E49" s="118"/>
      <c r="F49" s="118"/>
      <c r="J49" s="119"/>
      <c r="K49" s="198"/>
      <c r="L49" s="197"/>
      <c r="M49" s="197"/>
      <c r="N49" s="194"/>
      <c r="O49" s="194"/>
    </row>
    <row r="50" spans="1:15" ht="16.5">
      <c r="A50" s="119"/>
      <c r="B50" s="109"/>
      <c r="C50" s="721"/>
      <c r="D50" s="721"/>
      <c r="E50" s="118"/>
      <c r="F50" s="118"/>
      <c r="J50" s="119"/>
      <c r="K50" s="200"/>
      <c r="L50" s="197"/>
      <c r="M50" s="197"/>
      <c r="N50" s="194"/>
      <c r="O50" s="194"/>
    </row>
    <row r="51" spans="1:15" ht="16.5">
      <c r="A51" s="119"/>
      <c r="B51" s="109"/>
      <c r="C51" s="721"/>
      <c r="D51" s="721"/>
      <c r="E51" s="118"/>
      <c r="F51" s="118"/>
      <c r="J51" s="119"/>
      <c r="K51" s="200"/>
      <c r="L51" s="197"/>
      <c r="M51" s="197"/>
      <c r="N51" s="194"/>
      <c r="O51" s="194"/>
    </row>
    <row r="52" spans="1:15">
      <c r="A52" s="4"/>
      <c r="B52" s="4"/>
      <c r="C52" s="4"/>
      <c r="D52" s="4"/>
      <c r="E52" s="4"/>
      <c r="F52" s="120"/>
    </row>
    <row r="53" spans="1:15">
      <c r="A53" s="50"/>
      <c r="B53" s="121"/>
      <c r="C53" s="4"/>
      <c r="D53" s="4"/>
      <c r="E53" s="4"/>
      <c r="F53" s="120"/>
    </row>
    <row r="54" spans="1:15">
      <c r="A54" s="50"/>
      <c r="B54" s="121"/>
      <c r="C54" s="4"/>
      <c r="D54" s="4"/>
      <c r="E54" s="4"/>
      <c r="F54" s="120"/>
    </row>
  </sheetData>
  <mergeCells count="47">
    <mergeCell ref="C50:D50"/>
    <mergeCell ref="C51:D51"/>
    <mergeCell ref="B19:B20"/>
    <mergeCell ref="B21:B22"/>
    <mergeCell ref="B23:B24"/>
    <mergeCell ref="B25:B28"/>
    <mergeCell ref="B29:B30"/>
    <mergeCell ref="B45:B49"/>
    <mergeCell ref="C45:D46"/>
    <mergeCell ref="C47:D47"/>
    <mergeCell ref="C48:D48"/>
    <mergeCell ref="C49:D49"/>
    <mergeCell ref="B41:B44"/>
    <mergeCell ref="C41:D42"/>
    <mergeCell ref="C43:D44"/>
    <mergeCell ref="B38:B40"/>
    <mergeCell ref="C38:D39"/>
    <mergeCell ref="C40:D40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19:D19"/>
    <mergeCell ref="A15:F15"/>
    <mergeCell ref="A16:A18"/>
    <mergeCell ref="B16:B18"/>
    <mergeCell ref="C16:D18"/>
    <mergeCell ref="E16:F17"/>
    <mergeCell ref="A10:F10"/>
    <mergeCell ref="A11:F11"/>
    <mergeCell ref="A12:F12"/>
    <mergeCell ref="A14:F14"/>
    <mergeCell ref="A1:G1"/>
    <mergeCell ref="A2:G2"/>
    <mergeCell ref="A3:F3"/>
    <mergeCell ref="A4:B8"/>
    <mergeCell ref="C4:G4"/>
    <mergeCell ref="C5:G5"/>
    <mergeCell ref="C6:G6"/>
    <mergeCell ref="C7:G7"/>
    <mergeCell ref="C8:F8"/>
  </mergeCells>
  <pageMargins left="0.7" right="0.7" top="0.75" bottom="0.75" header="0.3" footer="0.3"/>
  <pageSetup paperSize="9" scale="77" orientation="portrait" r:id="rId1"/>
  <colBreaks count="1" manualBreakCount="1">
    <brk id="6" max="1048575" man="1"/>
  </colBreaks>
  <drawing r:id="rId2"/>
  <legacyDrawing r:id="rId3"/>
  <oleObjects>
    <mc:AlternateContent xmlns:mc="http://schemas.openxmlformats.org/markup-compatibility/2006">
      <mc:Choice Requires="x14">
        <oleObject progId="CorelDraw.Graphic.9" shapeId="15361" r:id="rId4">
          <objectPr defaultSize="0" autoPict="0" r:id="rId5">
            <anchor moveWithCells="1" sizeWithCells="1">
              <from>
                <xdr:col>1</xdr:col>
                <xdr:colOff>523875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CorelDraw.Graphic.9" shapeId="15361" r:id="rId4"/>
      </mc:Fallback>
    </mc:AlternateContent>
    <mc:AlternateContent xmlns:mc="http://schemas.openxmlformats.org/markup-compatibility/2006">
      <mc:Choice Requires="x14">
        <oleObject progId="CorelDraw.Graphic.9" shapeId="15362" r:id="rId6">
          <objectPr defaultSize="0" autoPict="0" r:id="rId5">
            <anchor moveWithCells="1" sizeWithCells="1">
              <from>
                <xdr:col>0</xdr:col>
                <xdr:colOff>0</xdr:colOff>
                <xdr:row>2</xdr:row>
                <xdr:rowOff>161925</xdr:rowOff>
              </from>
              <to>
                <xdr:col>2</xdr:col>
                <xdr:colOff>0</xdr:colOff>
                <xdr:row>7</xdr:row>
                <xdr:rowOff>104775</xdr:rowOff>
              </to>
            </anchor>
          </objectPr>
        </oleObject>
      </mc:Choice>
      <mc:Fallback>
        <oleObject progId="CorelDraw.Graphic.9" shapeId="15362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ТР.С</vt:lpstr>
      <vt:lpstr>отеч.сцепл.</vt:lpstr>
      <vt:lpstr>Гибкие накладки</vt:lpstr>
      <vt:lpstr>отеч. дисковые</vt:lpstr>
      <vt:lpstr>отеч. бар. накладки</vt:lpstr>
      <vt:lpstr>комплекты бар.накл.</vt:lpstr>
      <vt:lpstr>бар.накл.зарубеж.</vt:lpstr>
      <vt:lpstr>прочие</vt:lpstr>
      <vt:lpstr>квадроциклы</vt:lpstr>
      <vt:lpstr>ТИИР-505</vt:lpstr>
      <vt:lpstr>бар.накл.зарубеж.!Область_печати</vt:lpstr>
      <vt:lpstr>'отеч. бар. накладки'!Область_печати</vt:lpstr>
      <vt:lpstr>'отеч. дисковые'!Область_печати</vt:lpstr>
      <vt:lpstr>отеч.сцепл.!Область_печати</vt:lpstr>
    </vt:vector>
  </TitlesOfParts>
  <Company>TENSOR_CORP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Пользователь</cp:lastModifiedBy>
  <cp:lastPrinted>2025-11-12T05:22:21Z</cp:lastPrinted>
  <dcterms:created xsi:type="dcterms:W3CDTF">2013-12-18T05:11:27Z</dcterms:created>
  <dcterms:modified xsi:type="dcterms:W3CDTF">2025-11-12T05:22:36Z</dcterms:modified>
</cp:coreProperties>
</file>