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5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6.xml" ContentType="application/vnd.openxmlformats-officedocument.drawing+xml"/>
  <Override PartName="/xl/embeddings/oleObject8.bin" ContentType="application/vnd.openxmlformats-officedocument.oleObject"/>
  <Override PartName="/xl/comments1.xml" ContentType="application/vnd.openxmlformats-officedocument.spreadsheetml.comments+xml"/>
  <Override PartName="/xl/drawings/drawing7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drawings/drawing8.xml" ContentType="application/vnd.openxmlformats-officedocument.drawing+xml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9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5480" windowHeight="11460" tabRatio="590"/>
  </bookViews>
  <sheets>
    <sheet name="фрикц.накл." sheetId="20" r:id="rId1"/>
    <sheet name="отеч. дисковые" sheetId="1" r:id="rId2"/>
    <sheet name="отеч. бар. накладки" sheetId="4" r:id="rId3"/>
    <sheet name="комплекты бар.накл." sheetId="19" r:id="rId4"/>
    <sheet name="бар.накл.зарубеж." sheetId="11" r:id="rId5"/>
    <sheet name="прочие" sheetId="12" r:id="rId6"/>
    <sheet name="квадроциклы" sheetId="14" r:id="rId7"/>
    <sheet name="ТИИР-505" sheetId="17" r:id="rId8"/>
    <sheet name="для автобусов" sheetId="16" r:id="rId9"/>
  </sheets>
  <definedNames>
    <definedName name="_xlnm.Print_Area" localSheetId="4">бар.накл.зарубеж.!$A$1:$M$61</definedName>
    <definedName name="_xlnm.Print_Area" localSheetId="2">'отеч. бар. накладки'!$A$1:$K$71</definedName>
    <definedName name="_xlnm.Print_Area" localSheetId="1">'отеч. дисковые'!$A$1:$I$53</definedName>
    <definedName name="_xlnm.Print_Area" localSheetId="0">фрикц.накл.!$A$1:$L$53</definedName>
  </definedNames>
  <calcPr calcId="145621"/>
</workbook>
</file>

<file path=xl/calcChain.xml><?xml version="1.0" encoding="utf-8"?>
<calcChain xmlns="http://schemas.openxmlformats.org/spreadsheetml/2006/main">
  <c r="Y17" i="20" l="1"/>
  <c r="K17" i="20" s="1"/>
  <c r="L17" i="20" s="1"/>
  <c r="R18" i="20"/>
  <c r="D18" i="20" s="1"/>
  <c r="E18" i="20" s="1"/>
  <c r="Y18" i="20"/>
  <c r="K18" i="20" s="1"/>
  <c r="L18" i="20" s="1"/>
  <c r="R19" i="20"/>
  <c r="D19" i="20" s="1"/>
  <c r="E19" i="20" s="1"/>
  <c r="Y19" i="20"/>
  <c r="K19" i="20" s="1"/>
  <c r="L19" i="20" s="1"/>
  <c r="R20" i="20"/>
  <c r="D20" i="20" s="1"/>
  <c r="E20" i="20" s="1"/>
  <c r="Y20" i="20"/>
  <c r="K20" i="20" s="1"/>
  <c r="L20" i="20" s="1"/>
  <c r="R21" i="20"/>
  <c r="D21" i="20" s="1"/>
  <c r="E21" i="20" s="1"/>
  <c r="Y21" i="20"/>
  <c r="K21" i="20" s="1"/>
  <c r="L21" i="20" s="1"/>
  <c r="R22" i="20"/>
  <c r="D22" i="20" s="1"/>
  <c r="E22" i="20" s="1"/>
  <c r="Y22" i="20"/>
  <c r="K22" i="20" s="1"/>
  <c r="L22" i="20" s="1"/>
  <c r="R23" i="20"/>
  <c r="D23" i="20" s="1"/>
  <c r="E23" i="20" s="1"/>
  <c r="Y23" i="20"/>
  <c r="K23" i="20" s="1"/>
  <c r="L23" i="20" s="1"/>
  <c r="R24" i="20"/>
  <c r="D24" i="20" s="1"/>
  <c r="E24" i="20" s="1"/>
  <c r="Y24" i="20"/>
  <c r="K24" i="20" s="1"/>
  <c r="L24" i="20" s="1"/>
  <c r="R25" i="20"/>
  <c r="D25" i="20" s="1"/>
  <c r="E25" i="20" s="1"/>
  <c r="Y25" i="20"/>
  <c r="K25" i="20" s="1"/>
  <c r="L25" i="20" s="1"/>
  <c r="R26" i="20"/>
  <c r="D26" i="20" s="1"/>
  <c r="E26" i="20" s="1"/>
  <c r="Y26" i="20"/>
  <c r="K26" i="20" s="1"/>
  <c r="L26" i="20" s="1"/>
  <c r="R27" i="20"/>
  <c r="D27" i="20" s="1"/>
  <c r="E27" i="20" s="1"/>
  <c r="Y27" i="20"/>
  <c r="K27" i="20" s="1"/>
  <c r="L27" i="20" s="1"/>
  <c r="R28" i="20"/>
  <c r="D28" i="20" s="1"/>
  <c r="E28" i="20" s="1"/>
  <c r="Y28" i="20"/>
  <c r="K28" i="20" s="1"/>
  <c r="L28" i="20" s="1"/>
  <c r="R29" i="20"/>
  <c r="D29" i="20" s="1"/>
  <c r="E29" i="20" s="1"/>
  <c r="Y29" i="20"/>
  <c r="K29" i="20" s="1"/>
  <c r="L29" i="20" s="1"/>
  <c r="R30" i="20"/>
  <c r="D30" i="20" s="1"/>
  <c r="E30" i="20" s="1"/>
  <c r="Y30" i="20"/>
  <c r="K30" i="20" s="1"/>
  <c r="L30" i="20" s="1"/>
  <c r="R31" i="20"/>
  <c r="D31" i="20" s="1"/>
  <c r="E31" i="20" s="1"/>
  <c r="Y31" i="20"/>
  <c r="K31" i="20" s="1"/>
  <c r="L31" i="20" s="1"/>
  <c r="R32" i="20"/>
  <c r="D32" i="20" s="1"/>
  <c r="E32" i="20" s="1"/>
  <c r="Y32" i="20"/>
  <c r="K32" i="20" s="1"/>
  <c r="L32" i="20" s="1"/>
  <c r="R33" i="20"/>
  <c r="D33" i="20" s="1"/>
  <c r="E33" i="20" s="1"/>
  <c r="Y33" i="20"/>
  <c r="K33" i="20" s="1"/>
  <c r="L33" i="20" s="1"/>
  <c r="R34" i="20"/>
  <c r="D34" i="20" s="1"/>
  <c r="E34" i="20" s="1"/>
  <c r="Y34" i="20"/>
  <c r="K34" i="20" s="1"/>
  <c r="L34" i="20" s="1"/>
  <c r="R35" i="20"/>
  <c r="D35" i="20" s="1"/>
  <c r="E35" i="20" s="1"/>
  <c r="Y35" i="20"/>
  <c r="K35" i="20" s="1"/>
  <c r="L35" i="20" s="1"/>
  <c r="R36" i="20"/>
  <c r="D36" i="20" s="1"/>
  <c r="E36" i="20" s="1"/>
  <c r="Y36" i="20"/>
  <c r="K36" i="20" s="1"/>
  <c r="L36" i="20" s="1"/>
  <c r="R37" i="20"/>
  <c r="D37" i="20" s="1"/>
  <c r="E37" i="20" s="1"/>
  <c r="Y37" i="20"/>
  <c r="K37" i="20" s="1"/>
  <c r="L37" i="20" s="1"/>
  <c r="Y38" i="20"/>
  <c r="K38" i="20" s="1"/>
  <c r="L38" i="20" s="1"/>
  <c r="K39" i="20"/>
  <c r="L39" i="20" s="1"/>
  <c r="R39" i="20"/>
  <c r="D39" i="20" s="1"/>
  <c r="E39" i="20" s="1"/>
  <c r="Y39" i="20"/>
  <c r="D40" i="20"/>
  <c r="E40" i="20" s="1"/>
  <c r="R40" i="20"/>
  <c r="R41" i="20"/>
  <c r="D41" i="20" s="1"/>
  <c r="E41" i="20" s="1"/>
  <c r="K42" i="20"/>
  <c r="L42" i="20" s="1"/>
  <c r="R42" i="20"/>
  <c r="D42" i="20" s="1"/>
  <c r="E42" i="20" s="1"/>
  <c r="Y42" i="20"/>
  <c r="K41" i="20" s="1"/>
  <c r="L41" i="20" s="1"/>
  <c r="K43" i="20"/>
  <c r="L43" i="20" s="1"/>
  <c r="R43" i="20"/>
  <c r="D43" i="20" s="1"/>
  <c r="E43" i="20" s="1"/>
  <c r="Y43" i="20"/>
  <c r="K44" i="20"/>
  <c r="L44" i="20" s="1"/>
  <c r="R44" i="20"/>
  <c r="D44" i="20" s="1"/>
  <c r="E44" i="20" s="1"/>
  <c r="Y44" i="20"/>
  <c r="K45" i="20"/>
  <c r="L45" i="20" s="1"/>
  <c r="R45" i="20"/>
  <c r="D45" i="20" s="1"/>
  <c r="E45" i="20" s="1"/>
  <c r="Y45" i="20"/>
  <c r="K46" i="20"/>
  <c r="L46" i="20" s="1"/>
  <c r="R46" i="20"/>
  <c r="D46" i="20" s="1"/>
  <c r="E46" i="20" s="1"/>
  <c r="Y46" i="20"/>
  <c r="K47" i="20"/>
  <c r="L47" i="20" s="1"/>
  <c r="R47" i="20"/>
  <c r="D47" i="20" s="1"/>
  <c r="E47" i="20" s="1"/>
  <c r="Y47" i="20"/>
  <c r="K48" i="20"/>
  <c r="L48" i="20" s="1"/>
  <c r="R48" i="20"/>
  <c r="D48" i="20" s="1"/>
  <c r="E48" i="20" s="1"/>
  <c r="Y48" i="20"/>
  <c r="R49" i="20"/>
  <c r="D49" i="20" s="1"/>
  <c r="E49" i="20" s="1"/>
  <c r="Y49" i="20"/>
  <c r="R43" i="19" l="1"/>
  <c r="R41" i="19"/>
  <c r="G41" i="19" s="1"/>
  <c r="R39" i="19"/>
  <c r="R37" i="19"/>
  <c r="G37" i="19" s="1"/>
  <c r="R35" i="19"/>
  <c r="G34" i="19" s="1"/>
  <c r="R33" i="19"/>
  <c r="G33" i="19" s="1"/>
  <c r="R31" i="19"/>
  <c r="G30" i="19" s="1"/>
  <c r="R29" i="19"/>
  <c r="G29" i="19" s="1"/>
  <c r="R27" i="19"/>
  <c r="G26" i="19" s="1"/>
  <c r="R25" i="19"/>
  <c r="G25" i="19" s="1"/>
  <c r="R23" i="19"/>
  <c r="G23" i="19"/>
  <c r="R21" i="19"/>
  <c r="G21" i="19" s="1"/>
  <c r="R19" i="19"/>
  <c r="G19" i="19" s="1"/>
  <c r="G31" i="19"/>
  <c r="G35" i="19"/>
  <c r="G38" i="19"/>
  <c r="G39" i="19"/>
  <c r="G42" i="19"/>
  <c r="G43" i="19"/>
  <c r="G44" i="19"/>
  <c r="G45" i="19"/>
  <c r="G46" i="19"/>
  <c r="G20" i="19"/>
  <c r="H21" i="1"/>
  <c r="H25" i="1"/>
  <c r="H45" i="19"/>
  <c r="G40" i="19" l="1"/>
  <c r="G36" i="19"/>
  <c r="G32" i="19"/>
  <c r="G28" i="19"/>
  <c r="G27" i="19"/>
  <c r="G24" i="19"/>
  <c r="G22" i="19"/>
  <c r="H33" i="1"/>
  <c r="I33" i="1" s="1"/>
  <c r="H34" i="1"/>
  <c r="I34" i="1" s="1"/>
  <c r="C42" i="4" l="1"/>
  <c r="D42" i="4" s="1"/>
  <c r="C36" i="4"/>
  <c r="D36" i="4" s="1"/>
  <c r="C37" i="4"/>
  <c r="D37" i="4" s="1"/>
  <c r="C31" i="4"/>
  <c r="D31" i="4" s="1"/>
  <c r="C28" i="4"/>
  <c r="D28" i="4" s="1"/>
  <c r="C25" i="4"/>
  <c r="D25" i="4" s="1"/>
  <c r="C23" i="4"/>
  <c r="D23" i="4" s="1"/>
  <c r="C19" i="4"/>
  <c r="D19" i="4" s="1"/>
  <c r="H39" i="12"/>
  <c r="I39" i="12" s="1"/>
  <c r="H38" i="12"/>
  <c r="I38" i="12" s="1"/>
  <c r="H36" i="12"/>
  <c r="I36" i="12" s="1"/>
  <c r="H35" i="12"/>
  <c r="I35" i="12" s="1"/>
  <c r="H34" i="12"/>
  <c r="H33" i="12"/>
  <c r="H30" i="12"/>
  <c r="I30" i="12" s="1"/>
  <c r="H29" i="12"/>
  <c r="I29" i="12" s="1"/>
  <c r="H28" i="12"/>
  <c r="I28" i="12" s="1"/>
  <c r="H27" i="12"/>
  <c r="I27" i="12" s="1"/>
  <c r="H26" i="12"/>
  <c r="I26" i="12" s="1"/>
  <c r="H25" i="12"/>
  <c r="I25" i="12" s="1"/>
  <c r="H43" i="19" l="1"/>
  <c r="H41" i="19"/>
  <c r="E20" i="16" l="1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19" i="16"/>
  <c r="C18" i="4"/>
  <c r="H20" i="12"/>
  <c r="H21" i="12"/>
  <c r="H22" i="12"/>
  <c r="H23" i="12"/>
  <c r="H24" i="12"/>
  <c r="H19" i="12"/>
  <c r="C31" i="12"/>
  <c r="C32" i="12"/>
  <c r="C33" i="12"/>
  <c r="C34" i="12"/>
  <c r="C35" i="12"/>
  <c r="C36" i="12"/>
  <c r="C37" i="12"/>
  <c r="C38" i="12"/>
  <c r="C30" i="12"/>
  <c r="C27" i="12"/>
  <c r="C26" i="12"/>
  <c r="C24" i="12"/>
  <c r="C20" i="12"/>
  <c r="C21" i="12"/>
  <c r="C22" i="12"/>
  <c r="C19" i="12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2" i="11"/>
  <c r="E43" i="11"/>
  <c r="E44" i="11"/>
  <c r="E45" i="11"/>
  <c r="E46" i="11"/>
  <c r="E47" i="11"/>
  <c r="E48" i="11"/>
  <c r="E49" i="11"/>
  <c r="E50" i="11"/>
  <c r="E51" i="11"/>
  <c r="E18" i="11"/>
  <c r="H19" i="4" l="1"/>
  <c r="H21" i="4"/>
  <c r="H22" i="4"/>
  <c r="H23" i="4"/>
  <c r="H25" i="4"/>
  <c r="H27" i="4"/>
  <c r="H28" i="4"/>
  <c r="H30" i="4"/>
  <c r="H31" i="4"/>
  <c r="H33" i="4"/>
  <c r="H34" i="4"/>
  <c r="H35" i="4"/>
  <c r="H36" i="4"/>
  <c r="H38" i="4"/>
  <c r="H39" i="4"/>
  <c r="H40" i="4"/>
  <c r="H41" i="4"/>
  <c r="H42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18" i="4"/>
  <c r="C69" i="4"/>
  <c r="C20" i="4"/>
  <c r="C21" i="4"/>
  <c r="C22" i="4"/>
  <c r="C24" i="4"/>
  <c r="C26" i="4"/>
  <c r="C27" i="4"/>
  <c r="C29" i="4"/>
  <c r="C30" i="4"/>
  <c r="C32" i="4"/>
  <c r="C33" i="4"/>
  <c r="C34" i="4"/>
  <c r="C35" i="4"/>
  <c r="C38" i="4"/>
  <c r="C39" i="4"/>
  <c r="C40" i="4"/>
  <c r="C41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24" i="1"/>
  <c r="D20" i="17" l="1"/>
  <c r="D21" i="17"/>
  <c r="D22" i="17"/>
  <c r="D23" i="17"/>
  <c r="D24" i="17"/>
  <c r="D25" i="17"/>
  <c r="D26" i="17"/>
  <c r="D27" i="17"/>
  <c r="D28" i="17"/>
  <c r="D19" i="17"/>
  <c r="C25" i="1"/>
  <c r="C26" i="1"/>
  <c r="C27" i="1"/>
  <c r="C28" i="1"/>
  <c r="C31" i="1"/>
  <c r="C32" i="1"/>
  <c r="C33" i="1"/>
  <c r="C34" i="1"/>
  <c r="C35" i="1"/>
  <c r="C36" i="1"/>
  <c r="C37" i="1"/>
  <c r="C30" i="1"/>
  <c r="C47" i="1"/>
  <c r="C48" i="1"/>
  <c r="C40" i="1"/>
  <c r="C41" i="1"/>
  <c r="C42" i="1"/>
  <c r="C43" i="1"/>
  <c r="C44" i="1"/>
  <c r="C39" i="1"/>
  <c r="C46" i="1"/>
  <c r="H44" i="1"/>
  <c r="H22" i="1"/>
  <c r="H23" i="1"/>
  <c r="H24" i="1"/>
  <c r="H39" i="19" l="1"/>
  <c r="H37" i="19"/>
  <c r="H35" i="19"/>
  <c r="H33" i="19"/>
  <c r="H31" i="19"/>
  <c r="H29" i="19"/>
  <c r="H27" i="19"/>
  <c r="H25" i="19"/>
  <c r="H23" i="19"/>
  <c r="H21" i="19"/>
  <c r="H19" i="19"/>
  <c r="D39" i="1" l="1"/>
  <c r="E20" i="14"/>
  <c r="E21" i="14"/>
  <c r="F21" i="14" s="1"/>
  <c r="E22" i="14"/>
  <c r="F22" i="14" s="1"/>
  <c r="E23" i="14"/>
  <c r="E24" i="14"/>
  <c r="E25" i="14"/>
  <c r="F25" i="14" s="1"/>
  <c r="E26" i="14"/>
  <c r="F26" i="14" s="1"/>
  <c r="E27" i="14"/>
  <c r="E28" i="14"/>
  <c r="E29" i="14"/>
  <c r="F29" i="14" s="1"/>
  <c r="E30" i="14"/>
  <c r="F30" i="14" s="1"/>
  <c r="E31" i="14"/>
  <c r="E19" i="14"/>
  <c r="F19" i="14" s="1"/>
  <c r="F20" i="16"/>
  <c r="F21" i="16"/>
  <c r="F24" i="16"/>
  <c r="F25" i="16"/>
  <c r="F28" i="16"/>
  <c r="F29" i="16"/>
  <c r="F32" i="16"/>
  <c r="F33" i="16"/>
  <c r="F36" i="16"/>
  <c r="F37" i="16"/>
  <c r="F39" i="16"/>
  <c r="F40" i="16"/>
  <c r="F41" i="16"/>
  <c r="F44" i="16"/>
  <c r="F45" i="16"/>
  <c r="F46" i="16"/>
  <c r="F47" i="16"/>
  <c r="F48" i="16"/>
  <c r="F49" i="16"/>
  <c r="F50" i="16"/>
  <c r="F51" i="16"/>
  <c r="F19" i="16"/>
  <c r="D29" i="17"/>
  <c r="E29" i="17" s="1"/>
  <c r="E23" i="17"/>
  <c r="E26" i="17"/>
  <c r="E27" i="17"/>
  <c r="E22" i="17"/>
  <c r="E21" i="17"/>
  <c r="E20" i="17"/>
  <c r="E19" i="17"/>
  <c r="M51" i="11"/>
  <c r="M19" i="11"/>
  <c r="M20" i="11"/>
  <c r="M21" i="11"/>
  <c r="M22" i="11"/>
  <c r="M23" i="11"/>
  <c r="M24" i="11"/>
  <c r="M25" i="11"/>
  <c r="M26" i="11"/>
  <c r="M27" i="11"/>
  <c r="M28" i="11"/>
  <c r="M29" i="11"/>
  <c r="M31" i="11"/>
  <c r="M32" i="11"/>
  <c r="M33" i="11"/>
  <c r="M35" i="11"/>
  <c r="M36" i="11"/>
  <c r="M37" i="11"/>
  <c r="M38" i="11"/>
  <c r="M39" i="11"/>
  <c r="M40" i="11"/>
  <c r="M41" i="11"/>
  <c r="M42" i="11"/>
  <c r="M43" i="11"/>
  <c r="M44" i="11"/>
  <c r="M45" i="11"/>
  <c r="M47" i="11"/>
  <c r="M48" i="11"/>
  <c r="M49" i="11"/>
  <c r="M18" i="11"/>
  <c r="F19" i="11"/>
  <c r="F20" i="11"/>
  <c r="F22" i="11"/>
  <c r="F23" i="11"/>
  <c r="F24" i="11"/>
  <c r="F26" i="11"/>
  <c r="F27" i="11"/>
  <c r="F28" i="11"/>
  <c r="F29" i="11"/>
  <c r="F30" i="11"/>
  <c r="F31" i="11"/>
  <c r="F32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18" i="11"/>
  <c r="I19" i="4"/>
  <c r="I21" i="4"/>
  <c r="I23" i="4"/>
  <c r="I25" i="4"/>
  <c r="I27" i="4"/>
  <c r="I31" i="4"/>
  <c r="I33" i="4"/>
  <c r="I35" i="4"/>
  <c r="I36" i="4"/>
  <c r="I38" i="4"/>
  <c r="I41" i="4"/>
  <c r="I42" i="4"/>
  <c r="I44" i="4"/>
  <c r="I46" i="4"/>
  <c r="I47" i="4"/>
  <c r="I48" i="4"/>
  <c r="I50" i="4"/>
  <c r="I51" i="4"/>
  <c r="I52" i="4"/>
  <c r="I54" i="4"/>
  <c r="I55" i="4"/>
  <c r="I56" i="4"/>
  <c r="I58" i="4"/>
  <c r="I59" i="4"/>
  <c r="D21" i="4"/>
  <c r="D22" i="4"/>
  <c r="D26" i="4"/>
  <c r="D27" i="4"/>
  <c r="D32" i="4"/>
  <c r="D33" i="4"/>
  <c r="D34" i="4"/>
  <c r="D38" i="4"/>
  <c r="D39" i="4"/>
  <c r="D41" i="4"/>
  <c r="D43" i="4"/>
  <c r="D44" i="4"/>
  <c r="D45" i="4"/>
  <c r="D46" i="4"/>
  <c r="D47" i="4"/>
  <c r="D50" i="4"/>
  <c r="D51" i="4"/>
  <c r="D54" i="4"/>
  <c r="D55" i="4"/>
  <c r="D59" i="4"/>
  <c r="D60" i="4"/>
  <c r="D62" i="4"/>
  <c r="D63" i="4"/>
  <c r="D66" i="4"/>
  <c r="D67" i="4"/>
  <c r="D18" i="4"/>
  <c r="I48" i="1"/>
  <c r="I47" i="1"/>
  <c r="I45" i="1"/>
  <c r="I44" i="1"/>
  <c r="I36" i="1"/>
  <c r="I21" i="1"/>
  <c r="I22" i="1"/>
  <c r="I24" i="1"/>
  <c r="I25" i="1"/>
  <c r="D46" i="1"/>
  <c r="D40" i="1"/>
  <c r="D41" i="1"/>
  <c r="D42" i="1"/>
  <c r="D43" i="1"/>
  <c r="D44" i="1"/>
  <c r="D31" i="1"/>
  <c r="D32" i="1"/>
  <c r="D33" i="1"/>
  <c r="D34" i="1"/>
  <c r="D35" i="1"/>
  <c r="D36" i="1"/>
  <c r="D37" i="1"/>
  <c r="D30" i="1"/>
  <c r="D25" i="1"/>
  <c r="D26" i="1"/>
  <c r="D27" i="1"/>
  <c r="D28" i="1"/>
  <c r="E24" i="17"/>
  <c r="E25" i="17"/>
  <c r="E28" i="17"/>
  <c r="F22" i="16"/>
  <c r="F23" i="16"/>
  <c r="F26" i="16"/>
  <c r="F27" i="16"/>
  <c r="F30" i="16"/>
  <c r="F31" i="16"/>
  <c r="F34" i="16"/>
  <c r="F35" i="16"/>
  <c r="F38" i="16"/>
  <c r="F42" i="16"/>
  <c r="F43" i="16"/>
  <c r="I45" i="4"/>
  <c r="I49" i="4"/>
  <c r="I53" i="4"/>
  <c r="D69" i="4"/>
  <c r="D68" i="4"/>
  <c r="D24" i="12"/>
  <c r="F20" i="14"/>
  <c r="F23" i="14"/>
  <c r="F24" i="14"/>
  <c r="F27" i="14"/>
  <c r="F28" i="14"/>
  <c r="F31" i="14"/>
  <c r="I33" i="12"/>
  <c r="I20" i="12"/>
  <c r="I21" i="12"/>
  <c r="I22" i="12"/>
  <c r="I23" i="12"/>
  <c r="I24" i="12"/>
  <c r="I19" i="12"/>
  <c r="D31" i="12"/>
  <c r="D32" i="12"/>
  <c r="D33" i="12"/>
  <c r="D34" i="12"/>
  <c r="D35" i="12"/>
  <c r="D36" i="12"/>
  <c r="D37" i="12"/>
  <c r="D30" i="12"/>
  <c r="D27" i="12"/>
  <c r="D26" i="12"/>
  <c r="D20" i="12"/>
  <c r="D21" i="12"/>
  <c r="D22" i="12"/>
  <c r="D19" i="12"/>
  <c r="M30" i="11"/>
  <c r="M34" i="11"/>
  <c r="M46" i="11"/>
  <c r="M50" i="11"/>
  <c r="F21" i="11"/>
  <c r="F25" i="11"/>
  <c r="F33" i="11"/>
  <c r="I22" i="4"/>
  <c r="I28" i="4"/>
  <c r="I30" i="4"/>
  <c r="I34" i="4"/>
  <c r="I39" i="4"/>
  <c r="I40" i="4"/>
  <c r="I57" i="4"/>
  <c r="I60" i="4"/>
  <c r="I61" i="4"/>
  <c r="I62" i="4"/>
  <c r="I63" i="4"/>
  <c r="I64" i="4"/>
  <c r="I65" i="4"/>
  <c r="I66" i="4"/>
  <c r="I67" i="4"/>
  <c r="I68" i="4"/>
  <c r="I18" i="4"/>
  <c r="D20" i="4"/>
  <c r="D24" i="4"/>
  <c r="D29" i="4"/>
  <c r="D30" i="4"/>
  <c r="D35" i="4"/>
  <c r="D40" i="4"/>
  <c r="D48" i="4"/>
  <c r="D49" i="4"/>
  <c r="D52" i="4"/>
  <c r="D53" i="4"/>
  <c r="D56" i="4"/>
  <c r="D57" i="4"/>
  <c r="D58" i="4"/>
  <c r="D61" i="4"/>
  <c r="D64" i="4"/>
  <c r="D65" i="4"/>
  <c r="I23" i="1"/>
  <c r="D47" i="1"/>
  <c r="D48" i="1"/>
  <c r="D24" i="1"/>
  <c r="I34" i="12" l="1"/>
  <c r="D38" i="12" l="1"/>
</calcChain>
</file>

<file path=xl/comments1.xml><?xml version="1.0" encoding="utf-8"?>
<comments xmlns="http://schemas.openxmlformats.org/spreadsheetml/2006/main">
  <authors>
    <author>ОПиМ</author>
  </authors>
  <commentList>
    <comment ref="Q29" authorId="0">
      <text>
        <r>
          <rPr>
            <b/>
            <sz val="9"/>
            <color indexed="81"/>
            <rFont val="Tahoma"/>
            <family val="2"/>
            <charset val="204"/>
          </rPr>
          <t>ОПиМ: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34" authorId="0">
      <text>
        <r>
          <rPr>
            <b/>
            <sz val="9"/>
            <color indexed="81"/>
            <rFont val="Tahoma"/>
            <family val="2"/>
            <charset val="204"/>
          </rPr>
          <t>ОПиМ: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<sst xmlns="http://schemas.openxmlformats.org/spreadsheetml/2006/main" count="2122" uniqueCount="876">
  <si>
    <t>Продукция имеет правовую охрану на территории России.</t>
  </si>
  <si>
    <t>НАИМЕНОВАНИЕ ПРОДУКЦИИ</t>
  </si>
  <si>
    <t xml:space="preserve">ЦЕНА в руб. </t>
  </si>
  <si>
    <t>без НДС</t>
  </si>
  <si>
    <t>с НДС</t>
  </si>
  <si>
    <t>Безасбестовые диски тормозные армированные (шт.) </t>
  </si>
  <si>
    <t>ТР.А-082/082В</t>
  </si>
  <si>
    <t>Колодки класса «Стандарт»</t>
  </si>
  <si>
    <t>Колодки класса «Эконом»</t>
  </si>
  <si>
    <t>для автомобилей Москвич-2141</t>
  </si>
  <si>
    <t xml:space="preserve">412-3501090 (ТИИР-273) </t>
  </si>
  <si>
    <t>для автомобилей  Ока</t>
  </si>
  <si>
    <t>3160-3501090 (ТИИР-221)</t>
  </si>
  <si>
    <t>для автомобилей УАЗ</t>
  </si>
  <si>
    <t>для трамвая ТЗ-М</t>
  </si>
  <si>
    <t>для автомобилей ВАЗ – 2101-2107</t>
  </si>
  <si>
    <t>для автомобилей ВАЗ – 2121</t>
  </si>
  <si>
    <t>для автомобилей Газель, Волга-3110</t>
  </si>
  <si>
    <t>для автомобилей ЗИЛ-5301</t>
  </si>
  <si>
    <t>Колодки класса "Комфорт"</t>
  </si>
  <si>
    <t>для автомобилей Ока</t>
  </si>
  <si>
    <t>3302-3501170-05(ТИИР-295)</t>
  </si>
  <si>
    <t>для карьерных самосвалов БелаЗ</t>
  </si>
  <si>
    <t>для автомобилей ГАЗ-3310 Валдай</t>
  </si>
  <si>
    <t>1111-3502105</t>
  </si>
  <si>
    <t>1111-3502105 (плоская)</t>
  </si>
  <si>
    <t>2101-3502105</t>
  </si>
  <si>
    <t>2101-3502105  (плоская)</t>
  </si>
  <si>
    <t>2108-3502105</t>
  </si>
  <si>
    <t>для автомобилей ВАЗ</t>
  </si>
  <si>
    <t>2108-3502105  (плоская)</t>
  </si>
  <si>
    <t>2126-3502105</t>
  </si>
  <si>
    <t>для автомобилей Москвич</t>
  </si>
  <si>
    <t>3302-3502105-01</t>
  </si>
  <si>
    <t>3302-3502105 (плоская)</t>
  </si>
  <si>
    <t>для автобусов ПАЗ-3205,32053</t>
  </si>
  <si>
    <t>для трамвая</t>
  </si>
  <si>
    <t>50-4202056-А5</t>
  </si>
  <si>
    <t>85-4202056</t>
  </si>
  <si>
    <t>85-4202057</t>
  </si>
  <si>
    <t>Лента безасбестовая фрикционная вальцованная (шлифованная)</t>
  </si>
  <si>
    <t>5х30х1440 (ТИИР-440)</t>
  </si>
  <si>
    <t>5х40х1400 (ТИИР-440)</t>
  </si>
  <si>
    <t>5х40х1440 (ТИИР-441)</t>
  </si>
  <si>
    <t>5х50х1500 (ТИИР-441)</t>
  </si>
  <si>
    <t>5х50х1500 (ТИИР-440)</t>
  </si>
  <si>
    <t>для автомобилей Волга</t>
  </si>
  <si>
    <t>6х70х1400 (ТИИР-441)</t>
  </si>
  <si>
    <t>для автомобилей Газель</t>
  </si>
  <si>
    <t>для автомобилей Москвич, Волга</t>
  </si>
  <si>
    <t>для а/м Газель, Соболь, Волга</t>
  </si>
  <si>
    <t>для автомобилей ВАЗ 2101-2107</t>
  </si>
  <si>
    <t>для автомобилей Газель,Волга, Соболь</t>
  </si>
  <si>
    <t>Колодки класса «Элит»</t>
  </si>
  <si>
    <t>1111-3501080-05(ТИИР-295)</t>
  </si>
  <si>
    <t>для автомобилей ВАЗ-2123, Нива</t>
  </si>
  <si>
    <t>70-3502040-08</t>
  </si>
  <si>
    <t>для трактора МТЗ</t>
  </si>
  <si>
    <t>85-3502040-08</t>
  </si>
  <si>
    <t>ТР.А-113</t>
  </si>
  <si>
    <t>для автомобилей Газель-Next</t>
  </si>
  <si>
    <t>ПРИМЕНЕНИЕ</t>
  </si>
  <si>
    <t>3302-3501170-01(ТИИР-221)</t>
  </si>
  <si>
    <t>2101-3501090-60(ТИИР-260)</t>
  </si>
  <si>
    <t>2108-3501080-60(ТИИР-260)</t>
  </si>
  <si>
    <t>2110-3501080-60(ТИИР-260)</t>
  </si>
  <si>
    <t>2121-3501090-60(ТИИР-260)</t>
  </si>
  <si>
    <t>3302-3501170-60(ТИИР-260)</t>
  </si>
  <si>
    <t>5301-3501090-60(ТИИР-260)</t>
  </si>
  <si>
    <t>2123-3501090-05(ТИИР-295)</t>
  </si>
  <si>
    <t>2108-3501080-05(ТИИР-295)</t>
  </si>
  <si>
    <t>2101-3501090-05(ТИИР-295)</t>
  </si>
  <si>
    <r>
      <t xml:space="preserve">2192-3501080-19(ТИИР-299) </t>
    </r>
    <r>
      <rPr>
        <sz val="7"/>
        <color theme="1"/>
        <rFont val="Arial"/>
        <family val="2"/>
        <charset val="204"/>
      </rPr>
      <t>с противошумной пластиной NU-LOK</t>
    </r>
  </si>
  <si>
    <t>150048 г. Ярославль, Московский проспект, 149, ИНН 7607001248,</t>
  </si>
  <si>
    <t>E-mail: SVMalyshev@tiir.ru</t>
  </si>
  <si>
    <t>тел. (4852) 446234, 442560 – отдел продаж и маркетинга</t>
  </si>
  <si>
    <t>2217-3501170-05(ТИИР-295)</t>
  </si>
  <si>
    <t>7555В-3501190-02                (ТИИР-340)</t>
  </si>
  <si>
    <t>2123-3501090 (ТИИР-240)</t>
  </si>
  <si>
    <t>для автомобилей                ВАЗ 2108-2110, Самара,Калина,  Гранта,Приора</t>
  </si>
  <si>
    <t>для автомобилей ВАЗ-2121, Нива</t>
  </si>
  <si>
    <t>для а/м ОКА</t>
  </si>
  <si>
    <t>для автомобилей                   ВАЗ 2108-2110         Самара, Калина Калина 2             Гранта                Приора                          Датсун</t>
  </si>
  <si>
    <t>для а/м ВАЗ с ABS</t>
  </si>
  <si>
    <t>для а/м УАЗ</t>
  </si>
  <si>
    <t>для а/м Газель</t>
  </si>
  <si>
    <t>для авт ПАЗ-3204</t>
  </si>
  <si>
    <t>для авт ГАЗ</t>
  </si>
  <si>
    <t>для авт ЗИЛ</t>
  </si>
  <si>
    <t>для а/м КрАЗ-260</t>
  </si>
  <si>
    <t>для а/м Урал</t>
  </si>
  <si>
    <t>для Икарус, ЛиАЗ</t>
  </si>
  <si>
    <t>приц к а/м КамАЗ</t>
  </si>
  <si>
    <t>№</t>
  </si>
  <si>
    <t>ТОЛЩИНА ДЕТАЛИ, ММ</t>
  </si>
  <si>
    <t>53205-3501105-41</t>
  </si>
  <si>
    <t>ТИИР-461</t>
  </si>
  <si>
    <t>17,5+0,5/13+0,5</t>
  </si>
  <si>
    <t>17,5+0,5/11+0,5</t>
  </si>
  <si>
    <t>53205-3501105-51</t>
  </si>
  <si>
    <t>17,5+0,5/12+0,5</t>
  </si>
  <si>
    <t>53205-3501105-01</t>
  </si>
  <si>
    <t>ТИИР-417</t>
  </si>
  <si>
    <t>53205-3501105-51-01</t>
  </si>
  <si>
    <t>17,5+05,/12+0,5</t>
  </si>
  <si>
    <t>6520-3501105-41</t>
  </si>
  <si>
    <t>18+0,5/13+0,5</t>
  </si>
  <si>
    <t>18+0,5/11+0,5</t>
  </si>
  <si>
    <t>6520-3501105-51</t>
  </si>
  <si>
    <t>18+0,5/14,5+0,5</t>
  </si>
  <si>
    <t>18+0,5/12,5+0,5</t>
  </si>
  <si>
    <t>6520-3501105</t>
  </si>
  <si>
    <t>6520-3501105-51-01</t>
  </si>
  <si>
    <t>для а/м ВАЗ</t>
  </si>
  <si>
    <t>накладка безасбестовая рычага                            тормоза лебедки лифта</t>
  </si>
  <si>
    <t>ПО 377.02.00.001</t>
  </si>
  <si>
    <t>для тепловоза ТЭ116, ТЭ10Л</t>
  </si>
  <si>
    <t>ТЭМЗ-35.30.124</t>
  </si>
  <si>
    <t>Колодки и накладки для прочих транспортных средств</t>
  </si>
  <si>
    <t>04.140.015</t>
  </si>
  <si>
    <t>для КПК-3000</t>
  </si>
  <si>
    <t>04.141.017</t>
  </si>
  <si>
    <t xml:space="preserve">для оборудования кирпичных заводов  </t>
  </si>
  <si>
    <t>СМК 376 01.10.002-01</t>
  </si>
  <si>
    <t>для кузнечно-прессового оборудования</t>
  </si>
  <si>
    <t>Накладки фрикционные, вкладыши, сектора безасбестовые  (шт.) </t>
  </si>
  <si>
    <t>* В случае заказа изделий  с отклонениями от номинального размера цена договорная</t>
  </si>
  <si>
    <t>ТР.МФ 003 (135х135х10мм) ТИИР-260</t>
  </si>
  <si>
    <t>ТР.МФ 002 (230х120х10 мм) ТИИР-260</t>
  </si>
  <si>
    <t>Материалы фрикционные безасбестовые  (шт.) *</t>
  </si>
  <si>
    <t>3302-3502090</t>
  </si>
  <si>
    <t>2108-3502090</t>
  </si>
  <si>
    <t>2101-3502090</t>
  </si>
  <si>
    <t>1111-3502090</t>
  </si>
  <si>
    <t>Безасбестовые  колодки с накладками в сборе для барабанных тормозов (шт.) </t>
  </si>
  <si>
    <t xml:space="preserve">КАМАЗ-53215, 65115                                           до 06.2013          </t>
  </si>
  <si>
    <t>КАМАЗ-53215, 65115                                      после 06.2013</t>
  </si>
  <si>
    <t xml:space="preserve">КАМАЗ-6520, 6560                                           до 06.2013          </t>
  </si>
  <si>
    <t xml:space="preserve">КАМАЗ-6520, 6560                                           после 06.2013          </t>
  </si>
  <si>
    <t>ЦЕНА в руб.</t>
  </si>
  <si>
    <t>МАТЕРИАЛ</t>
  </si>
  <si>
    <t xml:space="preserve">          150048 г. Ярославль, Московский проспект, 149, ИНН 7607001248,</t>
  </si>
  <si>
    <t xml:space="preserve">          тел. (4852) 446234, 442560 – отдел продаж и маркетинга</t>
  </si>
  <si>
    <t xml:space="preserve">          E-mail: SVMalyshev@tiir.ru</t>
  </si>
  <si>
    <t>Эллипсонавитые накладки без отверстий под заклепки</t>
  </si>
  <si>
    <t>350х200х4,5</t>
  </si>
  <si>
    <t>4301-1601138-01</t>
  </si>
  <si>
    <t>350х210х4,5</t>
  </si>
  <si>
    <t>4331-1601138-01</t>
  </si>
  <si>
    <t>380х220х4,5</t>
  </si>
  <si>
    <t>451-1601138-01</t>
  </si>
  <si>
    <t>254х152х3,5</t>
  </si>
  <si>
    <t>70-1601138-03</t>
  </si>
  <si>
    <t>340х200х4,0</t>
  </si>
  <si>
    <t>184-1601138-34</t>
  </si>
  <si>
    <t>430х240х4,3</t>
  </si>
  <si>
    <t>184-1601138-32</t>
  </si>
  <si>
    <t>180х125х3,5</t>
  </si>
  <si>
    <t>2107-1601138-02</t>
  </si>
  <si>
    <t>200х142х3,3</t>
  </si>
  <si>
    <t>2106-1601138-02</t>
  </si>
  <si>
    <t>200х130х3,3</t>
  </si>
  <si>
    <t>2109-1601138-03</t>
  </si>
  <si>
    <t>190х130х3,5</t>
  </si>
  <si>
    <t>2110-1601138-03</t>
  </si>
  <si>
    <t>200х140х3,5</t>
  </si>
  <si>
    <t>1118-1601138-03</t>
  </si>
  <si>
    <t>11186-1601138-03</t>
  </si>
  <si>
    <t>2123-1601138</t>
  </si>
  <si>
    <t>21045-1601138</t>
  </si>
  <si>
    <t>1111-1601138-03</t>
  </si>
  <si>
    <t>160х110х3,3</t>
  </si>
  <si>
    <t>225х150х3,5</t>
  </si>
  <si>
    <t>2141-1601138-02</t>
  </si>
  <si>
    <t>412-1601138-24</t>
  </si>
  <si>
    <t>204х146х3,3</t>
  </si>
  <si>
    <t>406-1601138-01</t>
  </si>
  <si>
    <t>240х160х3,5</t>
  </si>
  <si>
    <t>20-1601138-01</t>
  </si>
  <si>
    <t>70-1601138-02</t>
  </si>
  <si>
    <t>Эллипсонавитые накладки в оригинальной упаковке (комплект 2 шт.)</t>
  </si>
  <si>
    <t>155х114х3,2</t>
  </si>
  <si>
    <t>165х115х3,3</t>
  </si>
  <si>
    <t>170х120х3,3</t>
  </si>
  <si>
    <t>190х136х3,5</t>
  </si>
  <si>
    <t>200х130х3,3/3,5</t>
  </si>
  <si>
    <t>215х145х3,5/4,0</t>
  </si>
  <si>
    <t>215х150х3,5/4,0</t>
  </si>
  <si>
    <t>225х150х3,5/4,0</t>
  </si>
  <si>
    <t>229х150х3,5/4,0</t>
  </si>
  <si>
    <t>240х150х3,5/4,0</t>
  </si>
  <si>
    <t>240х160х3,5/4,0</t>
  </si>
  <si>
    <t>254х152х3,5/4,0</t>
  </si>
  <si>
    <t>280х165х4,0</t>
  </si>
  <si>
    <t>340х186х4,0</t>
  </si>
  <si>
    <t>380х200х4,0/5,0</t>
  </si>
  <si>
    <t>420х220х3,8/4,2/5,1</t>
  </si>
  <si>
    <t>430х240х3,5/4,3</t>
  </si>
  <si>
    <t>210х135х4,0</t>
  </si>
  <si>
    <t>210х145х4,0</t>
  </si>
  <si>
    <t>Безасбестовые колодки дискового тормоза в оригинальной упаковке из микрогофрокартона с  антикоррозийным покрытием                            (комплект 4 шт.)</t>
  </si>
  <si>
    <t>Безасбестовые колодки дискового тормоза с полимерным антикоррозийным покрытием, с пружиной поджатия к суппорту в оригинальной упаковке из микрогофрокартона (комплект 4 шт.)</t>
  </si>
  <si>
    <t>24-3501105-02</t>
  </si>
  <si>
    <t>24-3501105-01 (плоская)</t>
  </si>
  <si>
    <t>24-3501105-02 (плоская)</t>
  </si>
  <si>
    <t>2141-3502105</t>
  </si>
  <si>
    <t>2192-3502105-10</t>
  </si>
  <si>
    <t>для авт ПАЗ-3204 г.в. 06.2014</t>
  </si>
  <si>
    <t xml:space="preserve">2141-3502105 (плоская) </t>
  </si>
  <si>
    <t>для автомобилей КАМАЗ до 06.2013 г.в.</t>
  </si>
  <si>
    <t>Безасбестовые колодки дискового тормоза с  антикоррозийным покрытием (шт.)</t>
  </si>
  <si>
    <t>Т-3160-3501090-01       (ТИИР-297)</t>
  </si>
  <si>
    <t>для авт ПАЗ-3205 г.в. 2014</t>
  </si>
  <si>
    <t>для авт ПАЗ-3204 г.в. 2014</t>
  </si>
  <si>
    <t>для автомобилей ЗИЛ, автобусов ПАЗ-4234-4230 "Аврора", ПАЗ-32054,-32054-07,-32054-03 (мост РЗАА)</t>
  </si>
  <si>
    <t>для авт ПАЗ-3204 г.в. до 06.2014</t>
  </si>
  <si>
    <t>018.01-3341-013-01 н/св</t>
  </si>
  <si>
    <t>52642-3502106-10</t>
  </si>
  <si>
    <t xml:space="preserve">161.3502110-10 </t>
  </si>
  <si>
    <t>161.3502110-20</t>
  </si>
  <si>
    <t>16.3502110-01 н/св</t>
  </si>
  <si>
    <t xml:space="preserve">16.3502110 </t>
  </si>
  <si>
    <t>16.3502110-03</t>
  </si>
  <si>
    <t>231.3002110-10 н/св</t>
  </si>
  <si>
    <t>23.3002110-11ОН н/св</t>
  </si>
  <si>
    <t>4301-3502105-21 н/св</t>
  </si>
  <si>
    <t>53-3502105-21 н/св</t>
  </si>
  <si>
    <t>131-3501105 н/св</t>
  </si>
  <si>
    <t>130-3501105 н/св</t>
  </si>
  <si>
    <t>133-3501105 н/св</t>
  </si>
  <si>
    <t xml:space="preserve">4331-3502105-11 н/св                </t>
  </si>
  <si>
    <t xml:space="preserve">4331-3502105-10 </t>
  </si>
  <si>
    <t>4421-3502105-21 н/св</t>
  </si>
  <si>
    <t xml:space="preserve">4421-3502105-20 </t>
  </si>
  <si>
    <t>5301-3502105 н/св</t>
  </si>
  <si>
    <t>500-3501105 н/св</t>
  </si>
  <si>
    <t>500-3502105 н/св</t>
  </si>
  <si>
    <t>5336-3501105 н/св</t>
  </si>
  <si>
    <t xml:space="preserve">64226-3501105 </t>
  </si>
  <si>
    <t>5440-3501105-06 н/св</t>
  </si>
  <si>
    <t xml:space="preserve">5440-3501105 </t>
  </si>
  <si>
    <t>5440-3502105-06 н/св</t>
  </si>
  <si>
    <t xml:space="preserve">5440-3502105 </t>
  </si>
  <si>
    <t>7540-3501105 н/св</t>
  </si>
  <si>
    <t>7548-3501105 н/св</t>
  </si>
  <si>
    <t xml:space="preserve">53205-3501105-01 </t>
  </si>
  <si>
    <t xml:space="preserve">6520-3501106 н/св </t>
  </si>
  <si>
    <t xml:space="preserve">6520-3501105 </t>
  </si>
  <si>
    <t>200-3501105 н/св</t>
  </si>
  <si>
    <t>200-3502105А н/св</t>
  </si>
  <si>
    <t>260-3501105 н/св</t>
  </si>
  <si>
    <t>6505-3502105 н/св</t>
  </si>
  <si>
    <t>375-3507020-03-01 н/св</t>
  </si>
  <si>
    <t xml:space="preserve">55571-3501105-10 н/св                    </t>
  </si>
  <si>
    <t>55571Х-3501105-01 н/св</t>
  </si>
  <si>
    <t>605.09.92.180 н/св</t>
  </si>
  <si>
    <t>605.09.92.180Д н/св</t>
  </si>
  <si>
    <t>677-3501105-02 н/св</t>
  </si>
  <si>
    <t>41-049-2441 н/св</t>
  </si>
  <si>
    <t>41-050-2441 н/св</t>
  </si>
  <si>
    <t>9908.003501.105-01 н/св</t>
  </si>
  <si>
    <t>Накладки дискового тормоза с колодкой в сборе.</t>
  </si>
  <si>
    <t>Прочая продукция.</t>
  </si>
  <si>
    <t>для автомобилей МАЗ</t>
  </si>
  <si>
    <t>53205-3501106-51 н/св</t>
  </si>
  <si>
    <r>
      <t xml:space="preserve">6520-3501105-41 </t>
    </r>
    <r>
      <rPr>
        <b/>
        <sz val="7"/>
        <color theme="1"/>
        <rFont val="Arial"/>
        <family val="2"/>
        <charset val="204"/>
      </rPr>
      <t>(оригинал)</t>
    </r>
  </si>
  <si>
    <r>
      <t xml:space="preserve">53205-3501105-51 </t>
    </r>
    <r>
      <rPr>
        <b/>
        <sz val="7"/>
        <color theme="1"/>
        <rFont val="Arial"/>
        <family val="2"/>
        <charset val="204"/>
      </rPr>
      <t>(оригинал)</t>
    </r>
  </si>
  <si>
    <r>
      <t xml:space="preserve">6520-3501105-51 </t>
    </r>
    <r>
      <rPr>
        <b/>
        <sz val="7"/>
        <color theme="1"/>
        <rFont val="Arial"/>
        <family val="2"/>
        <charset val="204"/>
      </rPr>
      <t>(оригинал)</t>
    </r>
  </si>
  <si>
    <t>6520-3501106-51</t>
  </si>
  <si>
    <t>для автомобиля Иж-2126 "Орбита"</t>
  </si>
  <si>
    <t xml:space="preserve">для автомобилей МАЗ-5440 </t>
  </si>
  <si>
    <t>для а/м СуперМАЗ, Татра Т-815</t>
  </si>
  <si>
    <t xml:space="preserve">для автомобилей БелАЗ-7540,7548 </t>
  </si>
  <si>
    <t>для автомобилей КАМАЗ с 06.2013 г.в.</t>
  </si>
  <si>
    <t xml:space="preserve">для автомобилей Камаз до 06.2013г.в. </t>
  </si>
  <si>
    <t xml:space="preserve">для автомобилей  КАМАЗ с 06.2013 г.в. </t>
  </si>
  <si>
    <t xml:space="preserve">для автомобилей КрАЗ </t>
  </si>
  <si>
    <t>для а/м Урал до 2009 г.в.</t>
  </si>
  <si>
    <t>для а/м Урал с 2009 г.в.</t>
  </si>
  <si>
    <t xml:space="preserve">для Икарус,ПАЗ,Аврора, КАВЗ </t>
  </si>
  <si>
    <t>для авт НЕФАЗ (мост "Мадара")</t>
  </si>
  <si>
    <t>для автобусов ЛиАЗ</t>
  </si>
  <si>
    <t>для ВОМ трактора Беларусь</t>
  </si>
  <si>
    <t>24-3501105-01</t>
  </si>
  <si>
    <t>для ЗИЛ"Бычок"</t>
  </si>
  <si>
    <t>ЛиАЗ-677</t>
  </si>
  <si>
    <t>140*20*191*183*420</t>
  </si>
  <si>
    <t xml:space="preserve">5256-3501105-22 н/св           </t>
  </si>
  <si>
    <t>ЛиАЗ-5256</t>
  </si>
  <si>
    <t>180*19,5/13,6*199,5*205*410</t>
  </si>
  <si>
    <t>5256-3501105-20</t>
  </si>
  <si>
    <t>018.01.3341-013-01 н/св</t>
  </si>
  <si>
    <t>Троллейбус, ПАЗ-4234, -4230, КАВЗ-4235, -4238, "Аврора"                   (мост КААЗ)</t>
  </si>
  <si>
    <t>179*20*191*183*420</t>
  </si>
  <si>
    <t>4331-3502105-11 н/св</t>
  </si>
  <si>
    <t>ПАЗ-4234, -4230, -32054, КАВЗ-4235, -4238, "Аврора"              (мост РЗАА)</t>
  </si>
  <si>
    <t>140*19/14*206*204*420</t>
  </si>
  <si>
    <t>4331-3502105-10</t>
  </si>
  <si>
    <t>180*19/14*206*204*420</t>
  </si>
  <si>
    <t>4421-3502105-20</t>
  </si>
  <si>
    <t>161.3502110-10</t>
  </si>
  <si>
    <t>ПАЗ-3204, -32054                     (мост КААЗ)</t>
  </si>
  <si>
    <t>100*16,5/11,5*185*200*380</t>
  </si>
  <si>
    <t>161.3502110-20*</t>
  </si>
  <si>
    <t>100*20*185*200*380</t>
  </si>
  <si>
    <t>160*18,5/13,0*191*183*380</t>
  </si>
  <si>
    <t>23.3002110-11ОН** н/св</t>
  </si>
  <si>
    <t>160*20*191*183*380</t>
  </si>
  <si>
    <t>16.3502110</t>
  </si>
  <si>
    <t>ПАЗ-32051, -32053                             (мост КААЗ)</t>
  </si>
  <si>
    <t>16.3502110-03*</t>
  </si>
  <si>
    <t>100*20,0*185*200*380</t>
  </si>
  <si>
    <t>МАЗ-103, -104, -105, троллейбус МАЗ-103</t>
  </si>
  <si>
    <t>183*18,514,3*199,5*178*410</t>
  </si>
  <si>
    <t>5440-3501105</t>
  </si>
  <si>
    <t>223*18,5/14,3*199,5*178*410</t>
  </si>
  <si>
    <t>5440-3502105</t>
  </si>
  <si>
    <t>НЕФАЗ                                                          (мост КАМАЗ)</t>
  </si>
  <si>
    <t>180*20,0/17,0*206*187*420</t>
  </si>
  <si>
    <t>6520-3501106 н/св</t>
  </si>
  <si>
    <t>180*19,5/15,7*206*162*420</t>
  </si>
  <si>
    <t>НЕФАЗ (мост Мадара)</t>
  </si>
  <si>
    <t>180*20,5*191*183*420</t>
  </si>
  <si>
    <t>ТР.В-115-01 н/св</t>
  </si>
  <si>
    <t>НЕФАЗ (мост Раба)</t>
  </si>
  <si>
    <t>180*20,5/17,0*203*187*420</t>
  </si>
  <si>
    <t>В комплект входят накладки в количестве 8 шт., из расчета на одну ось автомобиля.</t>
  </si>
  <si>
    <t>Накладки не требуют дополнительной обработки и пригодны для установки в условиях эксплуатации.</t>
  </si>
  <si>
    <t>для грузовых автомобилей и автобусов зарубежного производства</t>
  </si>
  <si>
    <t>Номер по каталогу</t>
  </si>
  <si>
    <t>Номер по WVA</t>
  </si>
  <si>
    <t>Применение</t>
  </si>
  <si>
    <t>Размеры</t>
  </si>
  <si>
    <r>
      <t>В, H,  H</t>
    </r>
    <r>
      <rPr>
        <b/>
        <sz val="9"/>
        <color theme="1"/>
        <rFont val="Times New Roman"/>
        <family val="1"/>
        <charset val="204"/>
      </rPr>
      <t>1/Н2, Lвн., Dнар</t>
    </r>
  </si>
  <si>
    <t>ТР.B-051-01</t>
  </si>
  <si>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International</t>
    </r>
  </si>
  <si>
    <t>180*18,0/15,0*190*419</t>
  </si>
  <si>
    <t>ТР.B-077-01</t>
  </si>
  <si>
    <t xml:space="preserve"> Mercedes, MAN</t>
  </si>
  <si>
    <t>160*18,0/8,0*218*410</t>
  </si>
  <si>
    <t>ТР.B-052-01</t>
  </si>
  <si>
    <t xml:space="preserve"> International</t>
  </si>
  <si>
    <t>180*18,0/11,5*190*419</t>
  </si>
  <si>
    <t>ТР.B-078-01</t>
  </si>
  <si>
    <t>220*18,0/15,5*180*410</t>
  </si>
  <si>
    <t>ТР.B-053-01</t>
  </si>
  <si>
    <r>
      <t>для автобусов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Volvo Heuliez</t>
    </r>
  </si>
  <si>
    <t>254*19,0/11,5*194*394</t>
  </si>
  <si>
    <t>ТР.B-079-01</t>
  </si>
  <si>
    <r>
      <t xml:space="preserve"> а/м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Mercedes, MAN</t>
    </r>
  </si>
  <si>
    <t>220*18,0/8,0*218*410</t>
  </si>
  <si>
    <t>ТР.B-054-01</t>
  </si>
  <si>
    <r>
      <t>для автобусов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 xml:space="preserve">Volvo </t>
    </r>
  </si>
  <si>
    <t>254*19,0/14,5*148*394</t>
  </si>
  <si>
    <t>ТР.B-080-01</t>
  </si>
  <si>
    <t xml:space="preserve"> Mercedes, MAN, Saviem</t>
  </si>
  <si>
    <t>140*17,0/12,0*178*410</t>
  </si>
  <si>
    <t>ТР.B-055-01</t>
  </si>
  <si>
    <t xml:space="preserve"> Mercedes</t>
  </si>
  <si>
    <t>100*17,0/12,0*178*410</t>
  </si>
  <si>
    <t>ТР.B-081-01</t>
  </si>
  <si>
    <t xml:space="preserve"> Mercedes, MAN, Hanomag, Saviem</t>
  </si>
  <si>
    <t>160*17,0/12,0*178*410</t>
  </si>
  <si>
    <t>ТР.B-056-01</t>
  </si>
  <si>
    <t xml:space="preserve"> Hanomag, Magirus, Mercedes, MAN</t>
  </si>
  <si>
    <t>180*17,0/12,0178*410</t>
  </si>
  <si>
    <t>ТР.B-082-01</t>
  </si>
  <si>
    <t xml:space="preserve"> Mercedes, MAN,</t>
  </si>
  <si>
    <t>220*17,0/12,0*178*410</t>
  </si>
  <si>
    <t>ТР.B-058-01</t>
  </si>
  <si>
    <t>120*17,0/12,0178*410</t>
  </si>
  <si>
    <t>ТР.B-083-01</t>
  </si>
  <si>
    <t xml:space="preserve"> TAM</t>
  </si>
  <si>
    <t>200*20,0/14,5*205*410</t>
  </si>
  <si>
    <t>ТР.B-060-01</t>
  </si>
  <si>
    <t>140*18,0/15,5*180*410</t>
  </si>
  <si>
    <t>ТР.B-084-01</t>
  </si>
  <si>
    <t>22020,0/14,5*205*434</t>
  </si>
  <si>
    <t>ТР.B-061-01</t>
  </si>
  <si>
    <t>140*18,0/8,0*218*410</t>
  </si>
  <si>
    <t>ТР.В-085-01(318)</t>
  </si>
  <si>
    <t xml:space="preserve"> SAE (Dupiller), Cazenave, Kaiser, Lohr</t>
  </si>
  <si>
    <t>125*10*318*305</t>
  </si>
  <si>
    <t>ТР.В-062-01(249)</t>
  </si>
  <si>
    <t xml:space="preserve"> Perrot, Iveco</t>
  </si>
  <si>
    <t>100*14,5*249*325</t>
  </si>
  <si>
    <t>ТР.В-087-01(318)</t>
  </si>
  <si>
    <t xml:space="preserve"> Adige</t>
  </si>
  <si>
    <t>140*10*318*320</t>
  </si>
  <si>
    <t>ТР.В-062-01(251)</t>
  </si>
  <si>
    <t>Perrot</t>
  </si>
  <si>
    <t>100*14,5*251*325</t>
  </si>
  <si>
    <t>ТР.В-089-01(297)</t>
  </si>
  <si>
    <t xml:space="preserve"> Cazenave, Kaizer, SAE (Dupiller)</t>
  </si>
  <si>
    <t>180*9,8*297*305</t>
  </si>
  <si>
    <t>ТР.В-062-01(288)</t>
  </si>
  <si>
    <t>100*14,5*288*325</t>
  </si>
  <si>
    <t>ТР.В-090-01(297)</t>
  </si>
  <si>
    <t xml:space="preserve"> BPW, Kassbohrer, SAE (Sauer)</t>
  </si>
  <si>
    <t>200*9,8*297*300</t>
  </si>
  <si>
    <t>ТР.В-062-01(301)</t>
  </si>
  <si>
    <t xml:space="preserve"> DAF, MAN</t>
  </si>
  <si>
    <t>100*14,5*301*325</t>
  </si>
  <si>
    <t>ТР.В-091-01</t>
  </si>
  <si>
    <t>–</t>
  </si>
  <si>
    <t>для автобуса Богдан</t>
  </si>
  <si>
    <t>120*10*318*320</t>
  </si>
  <si>
    <t>ТР.В-063-01(210)</t>
  </si>
  <si>
    <t xml:space="preserve"> DAF, Iveco, Nissan, Volvo, Renault /RVI</t>
  </si>
  <si>
    <t>120*14,5*210*325</t>
  </si>
  <si>
    <t>ТР.В-093-01</t>
  </si>
  <si>
    <t>-</t>
  </si>
  <si>
    <r>
      <t>для автобусов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Golden Dragon, Higer</t>
    </r>
  </si>
  <si>
    <t>220*16,5*196*412</t>
  </si>
  <si>
    <t>ТР.В-063-01(249)</t>
  </si>
  <si>
    <t xml:space="preserve"> Iveco, Perrot, Jogo (Zastava)</t>
  </si>
  <si>
    <t>120*14,5*249*325</t>
  </si>
  <si>
    <t>ТР.В-094</t>
  </si>
  <si>
    <t>для автобусов Golden Dragon, Higer</t>
  </si>
  <si>
    <t>150*15*187*400</t>
  </si>
  <si>
    <t>ТР.В-063-01(251)</t>
  </si>
  <si>
    <t xml:space="preserve"> DAF, Iveco, Nissan</t>
  </si>
  <si>
    <t>120*14,5*251*325</t>
  </si>
  <si>
    <t>ТР.В-095</t>
  </si>
  <si>
    <t>для автобусов HYUNDAI COUNTI</t>
  </si>
  <si>
    <t>85*9.0*147*303</t>
  </si>
  <si>
    <t>ТР.В-063-01(288)</t>
  </si>
  <si>
    <t xml:space="preserve"> DAF, Nissan, Perrot, Jogo (Zastava)</t>
  </si>
  <si>
    <t>120*14,5*288*325</t>
  </si>
  <si>
    <t>ТР.B-098-01</t>
  </si>
  <si>
    <t>для прицепа к автомобилю BPW</t>
  </si>
  <si>
    <t>200*18,0/12,0*160*360</t>
  </si>
  <si>
    <t>ТР.В-064-01(210)</t>
  </si>
  <si>
    <t xml:space="preserve"> DAF, Iveco, Renault /RVI, Volvo</t>
  </si>
  <si>
    <t>150*14,5*210*325</t>
  </si>
  <si>
    <t>ТР.B-099-01</t>
  </si>
  <si>
    <t xml:space="preserve"> BPW (низкорамные)</t>
  </si>
  <si>
    <t>200*20,0/14,0*145*300</t>
  </si>
  <si>
    <t>ТР.В-064-01(249)</t>
  </si>
  <si>
    <t xml:space="preserve"> DAF, Iveco, MAN, Renault /RVI</t>
  </si>
  <si>
    <t>150*14,5*249*325</t>
  </si>
  <si>
    <t>ТР.B-100-01</t>
  </si>
  <si>
    <t xml:space="preserve"> Volvo FH-12(I)</t>
  </si>
  <si>
    <t>175*18,0/13,0*176*410</t>
  </si>
  <si>
    <t>ТР.В-064-01(251)</t>
  </si>
  <si>
    <t xml:space="preserve"> DAF, MAN, Perrot, Auwarter</t>
  </si>
  <si>
    <t>150*14,5*251*325</t>
  </si>
  <si>
    <t>ТР.B-101-01</t>
  </si>
  <si>
    <t xml:space="preserve"> Volvo FH-12(II)</t>
  </si>
  <si>
    <t>200*18,0/13,0*176*410</t>
  </si>
  <si>
    <t>ТР.В-064-01(301)</t>
  </si>
  <si>
    <t>150*14,5*301*325</t>
  </si>
  <si>
    <t>ТР.B-102-01</t>
  </si>
  <si>
    <t>19940-19068</t>
  </si>
  <si>
    <t xml:space="preserve">  Volvo</t>
  </si>
  <si>
    <t>225*18,0/13,0*176*410</t>
  </si>
  <si>
    <t>ТР.В-065-01(248)</t>
  </si>
  <si>
    <t xml:space="preserve"> Iveco, Steyr</t>
  </si>
  <si>
    <t>140*14,5*248*325</t>
  </si>
  <si>
    <t>ТР.B-103-01</t>
  </si>
  <si>
    <r>
      <t>для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прицепа к автомобилю BPW</t>
    </r>
  </si>
  <si>
    <t>200*18,0/9,5*188*360</t>
  </si>
  <si>
    <t>ТР.В-065-01(288)</t>
  </si>
  <si>
    <t>для автомобилей Iveco</t>
  </si>
  <si>
    <t>140*14,5*288*325</t>
  </si>
  <si>
    <t>ТР.B-104-01</t>
  </si>
  <si>
    <t xml:space="preserve"> Volvo F-10(I)</t>
  </si>
  <si>
    <t>203*19,0/11,5*194*394</t>
  </si>
  <si>
    <t>ТР.В-066-01(249)</t>
  </si>
  <si>
    <t xml:space="preserve"> Iveco, Perrot, Steyr</t>
  </si>
  <si>
    <t>160*14,5*249*325</t>
  </si>
  <si>
    <t>ТР.B-105-01</t>
  </si>
  <si>
    <t xml:space="preserve"> Volvo F-10(II)</t>
  </si>
  <si>
    <t>203*19,0/14,5*148*394</t>
  </si>
  <si>
    <t>ТР.В-066-01(288)</t>
  </si>
  <si>
    <t>160*14,5*288*325</t>
  </si>
  <si>
    <t>ТР.B-106-01</t>
  </si>
  <si>
    <t>Fruehauf, BPW</t>
  </si>
  <si>
    <t>180*17,5/10,5*204*420</t>
  </si>
  <si>
    <t>ТР.В-067-01(318)</t>
  </si>
  <si>
    <t xml:space="preserve"> Avia (Czech), Renault /RVI</t>
  </si>
  <si>
    <t>45*10*318*305</t>
  </si>
  <si>
    <t>ТР.B-107-01</t>
  </si>
  <si>
    <t>для п/прицепа к автомобилю Kaiser, Fruehauf, BPW  и др.</t>
  </si>
  <si>
    <t>200*17,5/10,5*204*420</t>
  </si>
  <si>
    <t>ТР.В-069-01(297)</t>
  </si>
  <si>
    <t>70*9,8*297*300</t>
  </si>
  <si>
    <t>ТР.B-108-01</t>
  </si>
  <si>
    <t xml:space="preserve"> DAF</t>
  </si>
  <si>
    <t>178*18,5/10,0*209*419</t>
  </si>
  <si>
    <t>ТР.В-070-01(318)</t>
  </si>
  <si>
    <t xml:space="preserve"> Bedford, Iveco,  Renault /RVI</t>
  </si>
  <si>
    <t>75*10*318*305</t>
  </si>
  <si>
    <t>ТР.B-109-01</t>
  </si>
  <si>
    <t>178*18,5/14,5*205*419</t>
  </si>
  <si>
    <t>ТР.В-071-01(328)</t>
  </si>
  <si>
    <t xml:space="preserve"> Iveco</t>
  </si>
  <si>
    <t>80*7,5*328*325</t>
  </si>
  <si>
    <t>ТР.B-110-01</t>
  </si>
  <si>
    <t>152*18,5/10,0*209*419</t>
  </si>
  <si>
    <t>ТР.В-072-01(297)</t>
  </si>
  <si>
    <r>
      <t xml:space="preserve"> а/м</t>
    </r>
    <r>
      <rPr>
        <b/>
        <i/>
        <sz val="8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SAE (Dupiller)</t>
    </r>
  </si>
  <si>
    <t>80*9,8*297*305</t>
  </si>
  <si>
    <t>ТР.B-111-01</t>
  </si>
  <si>
    <t>152*18,5/14,5*205*419</t>
  </si>
  <si>
    <t>ТР.В-073-01(297)</t>
  </si>
  <si>
    <t>90*9,8*297*300</t>
  </si>
  <si>
    <t>ТР.В-115-01</t>
  </si>
  <si>
    <t xml:space="preserve"> Honda, для автобусов НЕФАЗ мосты РАБА</t>
  </si>
  <si>
    <t>180*20,0/17*187*420</t>
  </si>
  <si>
    <t>ТР.В-074-01(318)</t>
  </si>
  <si>
    <t xml:space="preserve"> DAF, Iveco, Volvo, Renault /RVI</t>
  </si>
  <si>
    <t>100*10*318*310</t>
  </si>
  <si>
    <t>ТР.В-117-01</t>
  </si>
  <si>
    <t xml:space="preserve"> Honda</t>
  </si>
  <si>
    <t>220*17,5*185</t>
  </si>
  <si>
    <t>ТР.В-075-01(297)</t>
  </si>
  <si>
    <t xml:space="preserve"> BPW, Knott, Warsteiner</t>
  </si>
  <si>
    <t>120*9,8*297*300</t>
  </si>
  <si>
    <t>ТР.В-118-01</t>
  </si>
  <si>
    <t>179*17,5*185</t>
  </si>
  <si>
    <t>ТР.B-076-01</t>
  </si>
  <si>
    <t>160*18,0/15,5*180*410</t>
  </si>
  <si>
    <t>ТР.В-123</t>
  </si>
  <si>
    <t>для автобусов Higer</t>
  </si>
  <si>
    <t>180*14*181*398</t>
  </si>
  <si>
    <r>
      <rPr>
        <b/>
        <u/>
        <sz val="10"/>
        <color theme="1"/>
        <rFont val="Times New Roman"/>
        <family val="1"/>
        <charset val="204"/>
      </rPr>
      <t xml:space="preserve">ВНИМАНИЕ! </t>
    </r>
    <r>
      <rPr>
        <b/>
        <sz val="10"/>
        <color theme="1"/>
        <rFont val="Times New Roman"/>
        <family val="1"/>
        <charset val="204"/>
      </rPr>
      <t xml:space="preserve">  По желанию клиента возможен заказ на поставку указанных изделий без наружной обработки для самостоятельной расточки под ремонтные размеры (по согласованной цене).</t>
    </r>
  </si>
  <si>
    <t>В - ширина накладки, мм</t>
  </si>
  <si>
    <t xml:space="preserve">Н - толщина равнотолщинной накладки, мм, </t>
  </si>
  <si>
    <r>
      <t>Н</t>
    </r>
    <r>
      <rPr>
        <b/>
        <vertAlign val="subscript"/>
        <sz val="10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толщина тонкого конца серповидной накладки, мм</t>
    </r>
  </si>
  <si>
    <r>
      <t>Н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толщина толстого конца серповидной накладки, мм</t>
    </r>
  </si>
  <si>
    <r>
      <t>L</t>
    </r>
    <r>
      <rPr>
        <b/>
        <vertAlign val="subscript"/>
        <sz val="10"/>
        <color theme="1"/>
        <rFont val="Times New Roman"/>
        <family val="1"/>
        <charset val="204"/>
      </rPr>
      <t xml:space="preserve">вн </t>
    </r>
    <r>
      <rPr>
        <b/>
        <sz val="10"/>
        <color theme="1"/>
        <rFont val="Times New Roman"/>
        <family val="1"/>
        <charset val="204"/>
      </rPr>
      <t>- длина дуги накладки по внутреннему радиусу, мм</t>
    </r>
  </si>
  <si>
    <r>
      <t>D</t>
    </r>
    <r>
      <rPr>
        <b/>
        <vertAlign val="subscript"/>
        <sz val="10"/>
        <color theme="1"/>
        <rFont val="Times New Roman"/>
        <family val="1"/>
        <charset val="204"/>
      </rPr>
      <t>нар</t>
    </r>
    <r>
      <rPr>
        <b/>
        <sz val="10"/>
        <color theme="1"/>
        <rFont val="Times New Roman"/>
        <family val="1"/>
        <charset val="204"/>
      </rPr>
      <t xml:space="preserve"> - наружный диаметр накладки, мм </t>
    </r>
  </si>
  <si>
    <t xml:space="preserve">(диаметр тормозного барабана), мм </t>
  </si>
  <si>
    <t>Безасбестовые фрикционные накладки</t>
  </si>
  <si>
    <t>диам.нар/диам.вн/толщ</t>
  </si>
  <si>
    <t>Эллипсонавитые накладки с отверстиями под заклепки</t>
  </si>
  <si>
    <t>ТР.С-005</t>
  </si>
  <si>
    <t>Audi, Nissan, Toyota…</t>
  </si>
  <si>
    <t>ЯМЗ</t>
  </si>
  <si>
    <t>ТР.С-006</t>
  </si>
  <si>
    <t>Fiat, Peugeot, Seat…</t>
  </si>
  <si>
    <t>245-1601138-13</t>
  </si>
  <si>
    <t>ЗАЗ "Тавррия"</t>
  </si>
  <si>
    <t>180х125х305</t>
  </si>
  <si>
    <t>ТР.С-007</t>
  </si>
  <si>
    <t>Ford, Lotus, Audi…</t>
  </si>
  <si>
    <t xml:space="preserve">ВАЗ </t>
  </si>
  <si>
    <t>ТР.С-008</t>
  </si>
  <si>
    <t>Audi, Nissan, Ford, Fiat…</t>
  </si>
  <si>
    <t>ТР.С-009</t>
  </si>
  <si>
    <t>Honda, Skoda, Toyota…</t>
  </si>
  <si>
    <t>ТР.С-010</t>
  </si>
  <si>
    <t>Honda, Toyota…</t>
  </si>
  <si>
    <t>ТР.С-011</t>
  </si>
  <si>
    <t>Audi, Renault, Rover, Seat…</t>
  </si>
  <si>
    <t>ВАЗ "Калина"</t>
  </si>
  <si>
    <t>ТР.С-012</t>
  </si>
  <si>
    <t>Mitsubishi, Mazda…</t>
  </si>
  <si>
    <t>ТР.С-013</t>
  </si>
  <si>
    <t>BMW, Nissan, Porsche…</t>
  </si>
  <si>
    <t>ВАЗ-2123 "Нива"</t>
  </si>
  <si>
    <t>ТР.С-014</t>
  </si>
  <si>
    <t>BMW, Jaguar, Volvo…</t>
  </si>
  <si>
    <t>ВАЗ</t>
  </si>
  <si>
    <t>ТР.С-015</t>
  </si>
  <si>
    <t>Audi, BMW, Opel…</t>
  </si>
  <si>
    <t>Ока</t>
  </si>
  <si>
    <t>ТР.С-016</t>
  </si>
  <si>
    <t>Ford, LandRover, Rover…</t>
  </si>
  <si>
    <t xml:space="preserve">ГАЗ </t>
  </si>
  <si>
    <t>ТР.С-017</t>
  </si>
  <si>
    <t>Porsche, Renault, Volvo…</t>
  </si>
  <si>
    <t>"Москвич"</t>
  </si>
  <si>
    <t>ТР.С-018</t>
  </si>
  <si>
    <t>Fichtel Sachs, Luk, Daimler-Benz.</t>
  </si>
  <si>
    <t>ТР.С-019</t>
  </si>
  <si>
    <t>ТР.С-020</t>
  </si>
  <si>
    <t>"Волга"</t>
  </si>
  <si>
    <t>ТР.С-021</t>
  </si>
  <si>
    <t>Volvo, MAN, Iveco…</t>
  </si>
  <si>
    <t>МТЗ</t>
  </si>
  <si>
    <t>ТР.С-022</t>
  </si>
  <si>
    <t>MAN, Jkarus, Fiat…</t>
  </si>
  <si>
    <t>14-1601138-32</t>
  </si>
  <si>
    <t>КамАЗ</t>
  </si>
  <si>
    <t>ТР.С-023</t>
  </si>
  <si>
    <t>Fichtel Sachs...</t>
  </si>
  <si>
    <t>ТР.С-024</t>
  </si>
  <si>
    <t>Audi…</t>
  </si>
  <si>
    <t>ТР.С-025</t>
  </si>
  <si>
    <t>Audi, Seat, Volkswagen</t>
  </si>
  <si>
    <t>ЗИЛ</t>
  </si>
  <si>
    <t>УАЗ</t>
  </si>
  <si>
    <t>ТР.С-001</t>
  </si>
  <si>
    <t>Citroen</t>
  </si>
  <si>
    <t>4022-1601138-03</t>
  </si>
  <si>
    <t>ГАЗ</t>
  </si>
  <si>
    <t>ТР.С-002</t>
  </si>
  <si>
    <t>Citroen, Mitsubishi, Renault..</t>
  </si>
  <si>
    <t>ТР.С-003</t>
  </si>
  <si>
    <t>Bedford, Ford</t>
  </si>
  <si>
    <t>ТР.С-004</t>
  </si>
  <si>
    <t>Fiat, Opel, Renault…</t>
  </si>
  <si>
    <t xml:space="preserve">231.3002110-20 </t>
  </si>
  <si>
    <t>23.3002110-12ОН</t>
  </si>
  <si>
    <t>для авт ГАЗ         (вкл. 3309)</t>
  </si>
  <si>
    <t xml:space="preserve">51-3502105-21 н/св </t>
  </si>
  <si>
    <t>51-3502105-01</t>
  </si>
  <si>
    <t xml:space="preserve">53-3502105-01 </t>
  </si>
  <si>
    <t xml:space="preserve">5256-3501105-20 </t>
  </si>
  <si>
    <t xml:space="preserve">5256-3501105-22 н/св </t>
  </si>
  <si>
    <t>п/пр ЧМЗАП</t>
  </si>
  <si>
    <t>99859-3502105 н/св</t>
  </si>
  <si>
    <t xml:space="preserve">23.3002110-12ОН** </t>
  </si>
  <si>
    <t>110602228 (ТИИР-214)</t>
  </si>
  <si>
    <t>С40600580/590 (ТИИР-214)</t>
  </si>
  <si>
    <t>для снег. "Буран"</t>
  </si>
  <si>
    <t>2М.11787-24-36 (ТИИР-256)</t>
  </si>
  <si>
    <t>УД 6468 БА (ТИИР-251)</t>
  </si>
  <si>
    <t>УД 6470 БА (ТИИР-251)</t>
  </si>
  <si>
    <t>УД 6514 БА (ТИИР-251)</t>
  </si>
  <si>
    <t>к-т для снег. "Тайга"</t>
  </si>
  <si>
    <t>для лег. а/м с суппортами СТ-1-СТ-3</t>
  </si>
  <si>
    <t>ТР.А-027</t>
  </si>
  <si>
    <t>для автомобилей "Iveco"</t>
  </si>
  <si>
    <t>для груз.а/м с тор.сист. KNORR-BREMSE SB7000</t>
  </si>
  <si>
    <t>53-1601138</t>
  </si>
  <si>
    <t>ГАЗ, ПАЗ</t>
  </si>
  <si>
    <t>300х164х4,5</t>
  </si>
  <si>
    <r>
      <t xml:space="preserve">УД 2636 БА </t>
    </r>
    <r>
      <rPr>
        <b/>
        <sz val="8"/>
        <color theme="1"/>
        <rFont val="Arial"/>
        <family val="2"/>
        <charset val="204"/>
      </rPr>
      <t>(ТИИР-251)</t>
    </r>
  </si>
  <si>
    <r>
      <t xml:space="preserve">УД 2638 БА </t>
    </r>
    <r>
      <rPr>
        <b/>
        <sz val="8"/>
        <color theme="1"/>
        <rFont val="Arial"/>
        <family val="2"/>
        <charset val="204"/>
      </rPr>
      <t>(ТИИР-251</t>
    </r>
    <r>
      <rPr>
        <b/>
        <sz val="9"/>
        <color theme="1"/>
        <rFont val="Arial"/>
        <family val="2"/>
        <charset val="204"/>
      </rPr>
      <t>)</t>
    </r>
  </si>
  <si>
    <t>2110-3501080-05(ТИИР-295) без сигнализатора износа</t>
  </si>
  <si>
    <t>2192-3501080-19(ТИИР-299) с противошумной пластиной NU-LOK</t>
  </si>
  <si>
    <t>23.3002110</t>
  </si>
  <si>
    <t>23.3002110-01 н/св</t>
  </si>
  <si>
    <r>
      <t>161.3502110-30</t>
    </r>
    <r>
      <rPr>
        <b/>
        <sz val="8"/>
        <color theme="1"/>
        <rFont val="Arial"/>
        <family val="2"/>
        <charset val="204"/>
      </rPr>
      <t xml:space="preserve"> (пов.ресурс)</t>
    </r>
  </si>
  <si>
    <t>53205-3501105-51 (оригинал)</t>
  </si>
  <si>
    <t>6520-3501105-41 (оригинал)</t>
  </si>
  <si>
    <t>6520-3501105-51 (оригинал)</t>
  </si>
  <si>
    <t>161.3502110-30 (пов.ресурс)</t>
  </si>
  <si>
    <t>161.3502110-32 н/св (пов.ресурс)</t>
  </si>
  <si>
    <t>В, H,  H1/Н2, Lвн., Dнар</t>
  </si>
  <si>
    <t>для автобусов Volvo Heuliez</t>
  </si>
  <si>
    <t xml:space="preserve"> а/м Mercedes, MAN</t>
  </si>
  <si>
    <t xml:space="preserve">для автобусов Volvo </t>
  </si>
  <si>
    <t xml:space="preserve"> а/м SAE (Dupiller)</t>
  </si>
  <si>
    <t>УД 2636 БА (ТИИР-251)</t>
  </si>
  <si>
    <t>УД 2638 БА (ТИИР-251)</t>
  </si>
  <si>
    <t>РАЗМЕРЫ ДЕТАЛИ, ММ (ширина*толщина*внут.радиус*длина дуги*диаметр барабана)</t>
  </si>
  <si>
    <r>
      <t xml:space="preserve">23.3002110-01 н/св </t>
    </r>
    <r>
      <rPr>
        <b/>
        <sz val="8"/>
        <color theme="1"/>
        <rFont val="Arial"/>
        <family val="2"/>
        <charset val="204"/>
      </rPr>
      <t>(пов.ресурс)</t>
    </r>
  </si>
  <si>
    <r>
      <t xml:space="preserve">23.3002110 </t>
    </r>
    <r>
      <rPr>
        <b/>
        <sz val="8"/>
        <color theme="1"/>
        <rFont val="Arial"/>
        <family val="2"/>
        <charset val="204"/>
      </rPr>
      <t>(пов.ресурс)</t>
    </r>
  </si>
  <si>
    <t>23.3002110 (пов.ресурс)</t>
  </si>
  <si>
    <t>23.3002110-01 н/св (пов.ресурс)</t>
  </si>
  <si>
    <t>19-1601138-01</t>
  </si>
  <si>
    <t>КамАЗ,MAN,Mercedes</t>
  </si>
  <si>
    <t>430х240х3,5</t>
  </si>
  <si>
    <t>406-1601138-03</t>
  </si>
  <si>
    <t>Т-3160-3502105</t>
  </si>
  <si>
    <t>Т-3160-3502106</t>
  </si>
  <si>
    <t>Т-3160-3507020</t>
  </si>
  <si>
    <t>Комбайн Россельмаш</t>
  </si>
  <si>
    <t>420х240х4,3</t>
  </si>
  <si>
    <t>238ДК.4200048-01</t>
  </si>
  <si>
    <t>53205-3501106-01 н/св</t>
  </si>
  <si>
    <t>АО «ТЕРМОСТОЙКИЕ ИЗДЕЛИЯ И ИНЖЕНЕРНЫЕ РАЗРАБОТКИ»</t>
  </si>
  <si>
    <t>(АО «ТИИР»)</t>
  </si>
  <si>
    <t>АО «ТИИР»-лидер среди отечественных производителей фрикционных изделий. Наша оригинальная продукция (тормозные колодки и накладки, накладки фрикционные) поставляется на сборочные конвейеры крупнейших автозаводов России (ВАЗ, ГАЗ, СП «GM-Avtovaz», КаМАЗ, ЗИЛ, «АЗ«Урал», УАЗ, ПАЗ, НефАЗ, ЛиАЗ), а также на МАЗ, ЯМЗ, ЗМЗ, МТЗ, Гомсельмаш и др.</t>
  </si>
  <si>
    <t xml:space="preserve">АО «ТИИР»-лидер среди отечественных производителей фрикционных изделий. Наша оригинальная продукция (тормозные колодки и накладки, накладки фрикционные) поставляется на сборочные конвейеры крупнейших автозаводов России (ВАЗ, ГАЗ, СП «GM-Avtovaz», КаМАЗ, ЗИЛ, «АЗ«Урал», УАЗ, ПАЗ, НефАЗ, ЛиАЗ), а также на МАЗ, ЯМЗ, ЗМЗ, МТЗ, Гомсельмаш и др. </t>
  </si>
  <si>
    <t>АО «ТИИР»-лидер среди отечественных производителей фрикционных изделий. Наша оригинальная продукция (тормозные колодки и накладки, накладки фрикционные) поставляется на сборочные конвейеры крупнейших автозаводов России (ВАЗ, ГАЗ, СП «GM-Avtovaz», КамАЗ, ЗИЛ, «АЗ «Урал», УАЗ, ПАЗ, НефАЗ, ЛиАЗ), а также на МАЗ, ЯМЗ, ЗМЗ, МТЗ, Гомсельмаш и др.</t>
  </si>
  <si>
    <r>
      <t xml:space="preserve">53205-3501105-41 </t>
    </r>
    <r>
      <rPr>
        <b/>
        <sz val="7"/>
        <color theme="1"/>
        <rFont val="Arial"/>
        <family val="2"/>
        <charset val="204"/>
      </rPr>
      <t>(оригинал)</t>
    </r>
  </si>
  <si>
    <t>для тормозной системы KNORR SB 3745 T(SB7), а/м BPW, ЛИАЗ</t>
  </si>
  <si>
    <t>для тормозной системы WABCO PAN 22,5, а/м GIGANT PROTEC,SAF</t>
  </si>
  <si>
    <t>ТР.А-090</t>
  </si>
  <si>
    <t>для автомобилей Logan/Sandero(Stepwey),Symbol I,II, Clio I,II, Megane I, R5,R19, R18, R11</t>
  </si>
  <si>
    <t>для автомобилей DAF,DENIS,SAF,МАЗ</t>
  </si>
  <si>
    <t>для автомобилей Газон NEXT</t>
  </si>
  <si>
    <r>
      <t xml:space="preserve">7555В-3501190-02                </t>
    </r>
    <r>
      <rPr>
        <b/>
        <sz val="9"/>
        <color theme="1"/>
        <rFont val="Arial"/>
        <family val="2"/>
        <charset val="204"/>
      </rPr>
      <t>(ТИИР-340)</t>
    </r>
  </si>
  <si>
    <t>21905-3501080-87</t>
  </si>
  <si>
    <t>21905-3502080-87</t>
  </si>
  <si>
    <t>53-1601138-10</t>
  </si>
  <si>
    <t>300х164х4/4,5</t>
  </si>
  <si>
    <t>для автомобилей Лада Калин/,Гранта-Спорт (задний суппорт)</t>
  </si>
  <si>
    <t>для автомобилей Лада Калин/,Гранта-Спорт (передний суппорт)</t>
  </si>
  <si>
    <t xml:space="preserve">3160-3501090-03 (ТИИР-273) </t>
  </si>
  <si>
    <t>для тормозной системы KNORR SB 4309 T, а/м SAF, Mercedes-Benz, BPW</t>
  </si>
  <si>
    <t>Накладки фрикционные для муфт сцепления сельхозтехники</t>
  </si>
  <si>
    <t>КЗР 0313003</t>
  </si>
  <si>
    <t>КИС 0119054</t>
  </si>
  <si>
    <t>для комбайнов ОАО "Госельмаш"</t>
  </si>
  <si>
    <t>Колодки с накладками дискового тормоза в сборе для четырехколесных внедорожных транспортных средств</t>
  </si>
  <si>
    <t>Комплектность, шт.</t>
  </si>
  <si>
    <t>1+1</t>
  </si>
  <si>
    <t>ТР.А-600,ТР.А-602 правая</t>
  </si>
  <si>
    <t>ТР.А-600, ТР.А-601 левая</t>
  </si>
  <si>
    <t>Квадроциклы Bombardier/CAN-AM,YAMAHA,SUZUKI,Stels и их модификации</t>
  </si>
  <si>
    <t>ТР.А-603Б, ТР.А-603Г правая</t>
  </si>
  <si>
    <t>ТР.А-603, ТР.А-603В левая</t>
  </si>
  <si>
    <t>Квадроциклы Bombardier на платформе G-2 и их модификации</t>
  </si>
  <si>
    <t>ТР.А-604 предняя</t>
  </si>
  <si>
    <t>Квадроциклы CF-Moto и их модификации</t>
  </si>
  <si>
    <t>ТР.А-605 задняя</t>
  </si>
  <si>
    <t>ТР.А-606,ТР.А-606В передняя, левая</t>
  </si>
  <si>
    <t>ТР.А-606Б,ТР.А-606Г передняя, правая</t>
  </si>
  <si>
    <t>ТР.А-606Д,ТР.А-606Ж задняя, левая</t>
  </si>
  <si>
    <t>Квадроциклы YAMAHA Grizzly и их модификации</t>
  </si>
  <si>
    <t>ТР.А-606Е,ТР.А-606И задняя, правая</t>
  </si>
  <si>
    <t>ТР.А-607,ТР.А-607Б передняя, левая</t>
  </si>
  <si>
    <t>ТР.А-607,ТР.А-607В передняя, правая</t>
  </si>
  <si>
    <t>Квадроциклы KAWASAKI и их модификации</t>
  </si>
  <si>
    <t xml:space="preserve">ТР.А-608,ТР.А-608Б </t>
  </si>
  <si>
    <t>ATV Stels 700/800 DINIL, ATV Stels 600Y Leopard, KAWASAKI, SUZUKI</t>
  </si>
  <si>
    <t>ТР.А-115**</t>
  </si>
  <si>
    <t>ТР.А-121**</t>
  </si>
  <si>
    <t>ТР.А-122**</t>
  </si>
  <si>
    <t>ТР.А-123**</t>
  </si>
  <si>
    <t>ТР.А-124**</t>
  </si>
  <si>
    <t>ТР.А-137**</t>
  </si>
  <si>
    <t>ТР.А-112*</t>
  </si>
  <si>
    <t>* - цены данных изделий представлены в двух вариантах:                            ** - цены данных изделий представлены в двух вариантах:                                                                                                                                        '- изделия изготовлены без противошумных пластин,                                     '- изделия укомплектованы пружинами поджатия,                                                                                                                                            '- изделия укомплектованы противошумными пластинами                           '- изделия укомплектованы установочными коплектами</t>
  </si>
  <si>
    <r>
      <t>161.3502110-32</t>
    </r>
    <r>
      <rPr>
        <b/>
        <sz val="8"/>
        <color theme="1"/>
        <rFont val="Arial"/>
        <family val="2"/>
        <charset val="204"/>
      </rPr>
      <t xml:space="preserve"> н/св (пов.ресурс)</t>
    </r>
  </si>
  <si>
    <t>1111-3501080-03 (ТИИР-273)</t>
  </si>
  <si>
    <t>3302-3501170-03 (ТИИР-273)</t>
  </si>
  <si>
    <t xml:space="preserve">2141-3501080-03 (ТИИР-273) </t>
  </si>
  <si>
    <t xml:space="preserve">2217-3501170-01 (ТИИР-240) </t>
  </si>
  <si>
    <t>ТР.А-076.01</t>
  </si>
  <si>
    <t>1118-3501080-05 (ТИИР-295)</t>
  </si>
  <si>
    <t>ТР.А-139-01</t>
  </si>
  <si>
    <t>Т3-М 000-01 (ТИИР-302)</t>
  </si>
  <si>
    <t>Шайба фрикционная</t>
  </si>
  <si>
    <t>для тракторов МТЗ</t>
  </si>
  <si>
    <t>80-1108178</t>
  </si>
  <si>
    <t>для а/м Лада Веста Спорт,Duster(диск 280мм)</t>
  </si>
  <si>
    <t>для а/м Лада Веста,Largus без АБС,Duster(диск 269мм)</t>
  </si>
  <si>
    <t>6580-3501105-51</t>
  </si>
  <si>
    <r>
      <t>2192-3501080-55(ТИИР-505)</t>
    </r>
    <r>
      <rPr>
        <b/>
        <sz val="6"/>
        <color theme="1"/>
        <rFont val="Arial"/>
        <family val="2"/>
        <charset val="204"/>
      </rPr>
      <t xml:space="preserve"> с противошумной мастикой</t>
    </r>
  </si>
  <si>
    <r>
      <t xml:space="preserve">2195-3501080-55(ТИИР-505) </t>
    </r>
    <r>
      <rPr>
        <sz val="7"/>
        <color theme="1"/>
        <rFont val="Arial"/>
        <family val="2"/>
        <charset val="204"/>
      </rPr>
      <t>с противошумной пластиной</t>
    </r>
  </si>
  <si>
    <t xml:space="preserve">КПП 760401001,  Калужское отделение № 8608 ПАО СБЕРБАНК, </t>
  </si>
  <si>
    <t xml:space="preserve">к/с 30101810100000000612, БИК 042908612, р/с 40702810977030101030 </t>
  </si>
  <si>
    <t>КПП 760401001,  Калужское отделение № 8608 ПАО СБЕРБАНК</t>
  </si>
  <si>
    <t xml:space="preserve">          КПП 760401001,  Калужское отделение № 8608 ПАО СБЕРБАНК </t>
  </si>
  <si>
    <t xml:space="preserve">          БИК  042908612 к/с 30101810100000000612, р/с 40702810977030101030</t>
  </si>
  <si>
    <t xml:space="preserve">к/с 30101810100000000612, БИК 042908612,р/с 40702810977030101030 </t>
  </si>
  <si>
    <t>р/с 40702810977030101030,к/с 30101810100000000612, БИК 042908612</t>
  </si>
  <si>
    <t>150048 г. Ярославль, Московский проспект,                   149, ИНН 7607001248,</t>
  </si>
  <si>
    <t>БИК 042908612, р/с 40702810977030101030, к/с 30101810100000000612</t>
  </si>
  <si>
    <t>р/с 40702810977030101030, к/с 30101810100000000612, БИК 042908612</t>
  </si>
  <si>
    <t>В АО «ТИИР» внедрена и сертифицирована система менеджмента качества на соответствие требованиям IATF 16949:2016 и ИСО 9001:2015, система экологического менеджмента  на соответствие требованиям МС ИСО 14001:2015.</t>
  </si>
  <si>
    <t>Безасбестовые фрикционные накладки барабанного тормоза</t>
  </si>
  <si>
    <t>Комплекты безасбестовых фрикционных накладок барабанного тормоза для автомобилей КАМАЗ</t>
  </si>
  <si>
    <t xml:space="preserve">Безасбестовые фрикционные накладки барабанного тормоза </t>
  </si>
  <si>
    <t>ТИИР-469</t>
  </si>
  <si>
    <t>65115-3501105-41</t>
  </si>
  <si>
    <t>65115-3501105-51</t>
  </si>
  <si>
    <t xml:space="preserve">КАМАЗ-6520, 6580                                           после 06.2013          </t>
  </si>
  <si>
    <t xml:space="preserve">КАМАЗ-53215,65115                                          до 06.2013          </t>
  </si>
  <si>
    <t xml:space="preserve">КАМАЗ-53215, 65115                                          после 06.2013          </t>
  </si>
  <si>
    <t>** комплектация автобусов с 06.2014г.</t>
  </si>
  <si>
    <t>* комплектация автобусов с 2014г.</t>
  </si>
  <si>
    <r>
      <t xml:space="preserve">РАЗМЕРЫ ДЕТАЛИ, ММ </t>
    </r>
    <r>
      <rPr>
        <b/>
        <sz val="9"/>
        <color theme="1"/>
        <rFont val="Times New Roman"/>
        <family val="1"/>
        <charset val="204"/>
      </rPr>
      <t>(ширина*толщина*внут.радиус*длина дуги*диаметр барабана)</t>
    </r>
  </si>
  <si>
    <t>Безасбестовые фрикционные накладки барабанного тормоза для автобусов</t>
  </si>
  <si>
    <t xml:space="preserve">          КПП 760401001,  Калужское отделение № 8608 ПАО СБЕРБАНК, </t>
  </si>
  <si>
    <t>ТР.А-200В-55 (1 шт.)</t>
  </si>
  <si>
    <t xml:space="preserve"> ТР.А-200Б-55  (1 шт.)   </t>
  </si>
  <si>
    <t>Toyota Land Cruiser 200 (задний тормоз)* и его модификации</t>
  </si>
  <si>
    <t xml:space="preserve">ТР.А-200-55  (2 шт.)                        </t>
  </si>
  <si>
    <t>Лада Веста Спорт, Daster</t>
  </si>
  <si>
    <t>ТР.А-139-55</t>
  </si>
  <si>
    <t>ТР.А-112-55 с пластиной</t>
  </si>
  <si>
    <t>Lada Largus без ABS; Lada VESTA;Renault/Dacia Duster II без ABS,Captur, Clio,Renault Dokker Express, Lodgy,Modus,Tondar; Nissan March, Note, Micra</t>
  </si>
  <si>
    <t>Fiat Ducato, Peugeot Boxer</t>
  </si>
  <si>
    <t>ТР.А-100-55</t>
  </si>
  <si>
    <t>Renault Logan/Sandero/Sandero Stepway; Symbol I,II; Clio I,II;Renault 19;Megane I; Lada Largus c ABS</t>
  </si>
  <si>
    <t>ТР.А-090-55</t>
  </si>
  <si>
    <t>УАЗ-3160 и его модификации, УАЗ -2360 и его модификации</t>
  </si>
  <si>
    <t>3160-3501090-55</t>
  </si>
  <si>
    <t>ГАЗ-3110, -3102, -3302, -2705, - 3221</t>
  </si>
  <si>
    <t>3302-3501170-55</t>
  </si>
  <si>
    <t>для автомобилей ВАЗ 2121, - 2123 и их модификаций</t>
  </si>
  <si>
    <t>2123-3501090-55</t>
  </si>
  <si>
    <t>для автомобилей ВАЗ - 2195 ("DATSUN")</t>
  </si>
  <si>
    <t>2195-3501080-55 с противошумной пластиной</t>
  </si>
  <si>
    <t>для автомобилей ВАЗ 22192, - 2108 и их модификаций</t>
  </si>
  <si>
    <t>2192-3501080-55 с защитным противошумным материалом - мастикой</t>
  </si>
  <si>
    <t>для автомобилей ВАЗ 2101-2107 и их модификаций</t>
  </si>
  <si>
    <t>2101-3501090-55</t>
  </si>
  <si>
    <t>Перечень и применяемость колодок с накладками керамическими в сборе ТИИР-505</t>
  </si>
  <si>
    <t>(цены действительны с 01.06.2021г.)</t>
  </si>
  <si>
    <t>2192-3501080-55(ТИИР-505) с противошумной мастикой</t>
  </si>
  <si>
    <t>2195-3501080-55(ТИИР-505) с противошумной пластиной</t>
  </si>
  <si>
    <t>Т-3160-3501090-01/10/20 (ТИИР-297) с сигнализатором износа</t>
  </si>
  <si>
    <t>53205-3501105-41 (оригинал)</t>
  </si>
  <si>
    <t>1916,10
         2043,85</t>
  </si>
  <si>
    <t>2299,32
         2452,62</t>
  </si>
  <si>
    <t>2524,35
         2867,40</t>
  </si>
  <si>
    <t>3029,22
         3440,88</t>
  </si>
  <si>
    <t>2218,60
         2431,40</t>
  </si>
  <si>
    <t>2662,32
          2917,68</t>
  </si>
  <si>
    <t>2277,15
         2513,80</t>
  </si>
  <si>
    <t>2732,58
         3016,56</t>
  </si>
  <si>
    <t>2571,05
          2867,85</t>
  </si>
  <si>
    <t>3085,26
          3441,42</t>
  </si>
  <si>
    <t>2670,40
         2970,50</t>
  </si>
  <si>
    <t>3204,48
         3564,60</t>
  </si>
  <si>
    <t>Toyota Land Cruiser 200 (передний тормоз)* и его модификации</t>
  </si>
  <si>
    <r>
      <t xml:space="preserve">ТР.А-112 </t>
    </r>
    <r>
      <rPr>
        <b/>
        <sz val="7"/>
        <color theme="1"/>
        <rFont val="Arial"/>
        <family val="2"/>
        <charset val="204"/>
      </rPr>
      <t>с противошумной пластиной</t>
    </r>
  </si>
  <si>
    <t>(цены действительны с 01.07.2024г.)</t>
  </si>
  <si>
    <t>3364,70
         3742,85</t>
  </si>
  <si>
    <t>3180,70
         3612,95</t>
  </si>
  <si>
    <t>4037,64
         4491,42</t>
  </si>
  <si>
    <t>3816,84
         4335,54</t>
  </si>
  <si>
    <t>2795,40
         3063,60</t>
  </si>
  <si>
    <t>3354,48
          3676,32</t>
  </si>
  <si>
    <t>3239,50
          3613,50</t>
  </si>
  <si>
    <t>3887,40
          4336,20</t>
  </si>
  <si>
    <t>2869,20
         3167,40</t>
  </si>
  <si>
    <t>3443,04
         3800,88</t>
  </si>
  <si>
    <t>2414,30
         2575,20</t>
  </si>
  <si>
    <t>2897,16
         3090,24</t>
  </si>
  <si>
    <t>В АО «ТИИР» внедрена и сертифицирована система менеджмента качества на соответствие требованиям ГОСТ Р 58139-2018 и ГОСТ Р ИСО 9001:2015, система экологического менеджмента  на соответствие требованиям ГОСТ Р ИСО 14001:2016.</t>
  </si>
  <si>
    <t>1522-3502015</t>
  </si>
  <si>
    <t>Тормоза основные и стояночно-запасные МТЗ-1523, 1221</t>
  </si>
  <si>
    <t>(Цены действительны с 02.07.2024г.)</t>
  </si>
  <si>
    <t>(цены действительны с 02.07.2024г.)</t>
  </si>
  <si>
    <t>МАЗ</t>
  </si>
  <si>
    <t>17+0,5/13+0,5</t>
  </si>
  <si>
    <t>17+0,5/11,5+0,5</t>
  </si>
  <si>
    <t>1118-3501080-05(ТИИР-295)</t>
  </si>
  <si>
    <t>для автомобилей                   ВАЗ 2108-2110 Самара, Калина Калина 2             Гранта Приора Датсун</t>
  </si>
  <si>
    <r>
      <t xml:space="preserve">Т-3160-3501090-01/10/20 (ТИИР-297) </t>
    </r>
    <r>
      <rPr>
        <sz val="8"/>
        <color theme="1"/>
        <rFont val="Arial"/>
        <family val="2"/>
        <charset val="204"/>
      </rPr>
      <t>с сигнализатором износа</t>
    </r>
  </si>
  <si>
    <t>для а/м Лада Веста NG</t>
  </si>
  <si>
    <t xml:space="preserve">ТР.А-140 (ТИИР-295) </t>
  </si>
  <si>
    <t>(цены действительны с 17.09.2024г.)</t>
  </si>
  <si>
    <t>5х40х1400 (ТИИР-456)</t>
  </si>
  <si>
    <t>5х40х1440 (ТИИР-456)</t>
  </si>
  <si>
    <t>5х50х1500 (ТИИР-456)</t>
  </si>
  <si>
    <t>6х70х1400 (ТИИР-456)</t>
  </si>
  <si>
    <t>5х30х1440 (ТИИР-456)</t>
  </si>
  <si>
    <t>1111-3502105 ТИИР-456 пл</t>
  </si>
  <si>
    <t>1111-3502105 ТИИР-440 пл</t>
  </si>
  <si>
    <t>24-3501105-01 ТИИР-456 пл</t>
  </si>
  <si>
    <t>24-3501105-01 ТИИР-440 пл</t>
  </si>
  <si>
    <t>24-3501105-02 ТИИР-456 пл</t>
  </si>
  <si>
    <t>24-3501105-02 ТИИР-440 пл</t>
  </si>
  <si>
    <t>2101-3502105  ТИИР-456 пл</t>
  </si>
  <si>
    <t>2101-3502105  ТИИР-441 пл</t>
  </si>
  <si>
    <t>2108-3502105  ТИИР-456 пл</t>
  </si>
  <si>
    <t>2108-3502105  ТИИР-440 пл</t>
  </si>
  <si>
    <t>3302-3502105 ТИИР-456 пл</t>
  </si>
  <si>
    <t>3302-3502105 ТИИР-441 пл</t>
  </si>
  <si>
    <t xml:space="preserve">2141-3502105 ТИИР-456 пл </t>
  </si>
  <si>
    <t xml:space="preserve">2141-3502105 ТИИР-441 пл </t>
  </si>
  <si>
    <t>160*20/11,5*191*183*380</t>
  </si>
  <si>
    <t>(цены действительны с 01.02.2025г.)</t>
  </si>
  <si>
    <t>для а/м Hyundai Solaris (передний)</t>
  </si>
  <si>
    <t>для а/м Hyundai Solaris (задний)</t>
  </si>
  <si>
    <r>
      <t xml:space="preserve">ТР.А-148 (ТИИР-295) </t>
    </r>
    <r>
      <rPr>
        <b/>
        <sz val="6"/>
        <color theme="1"/>
        <rFont val="Arial"/>
        <family val="2"/>
        <charset val="204"/>
      </rPr>
      <t>без противошумных пластин</t>
    </r>
  </si>
  <si>
    <r>
      <t xml:space="preserve">ТР.А-149 (ТИИР-295) </t>
    </r>
    <r>
      <rPr>
        <b/>
        <sz val="6"/>
        <color theme="1"/>
        <rFont val="Arial"/>
        <family val="2"/>
        <charset val="204"/>
      </rPr>
      <t>без противошумных пластин</t>
    </r>
  </si>
  <si>
    <t>55571Х-3501105-10</t>
  </si>
  <si>
    <t>55571Х-3501105-20</t>
  </si>
  <si>
    <t>ТИИР-457</t>
  </si>
  <si>
    <t>УРАЛ  с 2009</t>
  </si>
  <si>
    <r>
      <t>17,5</t>
    </r>
    <r>
      <rPr>
        <sz val="10"/>
        <color theme="1"/>
        <rFont val="Calibri"/>
        <family val="2"/>
        <charset val="204"/>
      </rPr>
      <t>±</t>
    </r>
    <r>
      <rPr>
        <sz val="10"/>
        <color theme="1"/>
        <rFont val="Arial"/>
        <family val="2"/>
        <charset val="204"/>
      </rPr>
      <t>0,5/13±0,5</t>
    </r>
  </si>
  <si>
    <t>17,5±0,5/11±0,5</t>
  </si>
  <si>
    <t>17,5±0,5/13±0,5</t>
  </si>
  <si>
    <t>17,5±0,5/12±0,5</t>
  </si>
  <si>
    <t>17,5±05,/12±0,5</t>
  </si>
  <si>
    <t>18±0,5/13±0,5</t>
  </si>
  <si>
    <t>18±0,5/11±0,5</t>
  </si>
  <si>
    <t>18±0,5/14,5±0,5</t>
  </si>
  <si>
    <t>18±0,5/12,5±0,5</t>
  </si>
  <si>
    <t>17±0,5/13±0,5</t>
  </si>
  <si>
    <t>17±0,5/11,5±0,5</t>
  </si>
  <si>
    <t>19±0,2/14±0,2</t>
  </si>
  <si>
    <t>19±0,2/9,7±0,2</t>
  </si>
  <si>
    <t>(Цены действительны с 01.02.2025г.)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</si>
</sst>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4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7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5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3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6"/>
      <color theme="1"/>
      <name val="Cambria"/>
      <family val="1"/>
      <charset val="204"/>
      <scheme val="major"/>
    </font>
    <font>
      <sz val="13"/>
      <color theme="1"/>
      <name val="Cambria"/>
      <family val="1"/>
      <charset val="204"/>
      <scheme val="major"/>
    </font>
    <font>
      <b/>
      <i/>
      <sz val="8"/>
      <color theme="1"/>
      <name val="Arial"/>
      <family val="2"/>
      <charset val="204"/>
    </font>
    <font>
      <b/>
      <u/>
      <sz val="10"/>
      <color theme="1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  <font>
      <b/>
      <sz val="20"/>
      <color theme="1"/>
      <name val="Cambria"/>
      <family val="1"/>
      <charset val="204"/>
      <scheme val="major"/>
    </font>
    <font>
      <b/>
      <sz val="14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6"/>
      <color theme="1"/>
      <name val="Arial"/>
      <family val="2"/>
      <charset val="204"/>
    </font>
    <font>
      <b/>
      <sz val="6"/>
      <color theme="1"/>
      <name val="Arial"/>
      <family val="2"/>
      <charset val="204"/>
    </font>
    <font>
      <sz val="13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7" fillId="0" borderId="0" xfId="0" applyFont="1" applyAlignment="1">
      <alignment horizontal="justify"/>
    </xf>
    <xf numFmtId="0" fontId="5" fillId="0" borderId="0" xfId="0" applyFont="1" applyAlignment="1">
      <alignment horizontal="center"/>
    </xf>
    <xf numFmtId="2" fontId="12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0" fontId="13" fillId="0" borderId="5" xfId="0" applyFont="1" applyBorder="1" applyAlignment="1">
      <alignment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3" fillId="0" borderId="5" xfId="0" applyFont="1" applyBorder="1" applyAlignment="1">
      <alignment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2" fontId="16" fillId="0" borderId="3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4" xfId="0" applyFont="1" applyBorder="1" applyAlignment="1">
      <alignment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3" fillId="0" borderId="5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2" fontId="12" fillId="0" borderId="9" xfId="0" applyNumberFormat="1" applyFont="1" applyBorder="1" applyAlignment="1">
      <alignment horizontal="center" vertical="center"/>
    </xf>
    <xf numFmtId="0" fontId="0" fillId="0" borderId="12" xfId="0" applyBorder="1"/>
    <xf numFmtId="0" fontId="6" fillId="0" borderId="0" xfId="0" applyFont="1" applyAlignment="1">
      <alignment horizontal="center" vertical="top" wrapText="1"/>
    </xf>
    <xf numFmtId="0" fontId="0" fillId="0" borderId="15" xfId="0" applyBorder="1"/>
    <xf numFmtId="0" fontId="1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0" fillId="0" borderId="0" xfId="0" applyFont="1"/>
    <xf numFmtId="0" fontId="0" fillId="0" borderId="0" xfId="0" applyAlignment="1"/>
    <xf numFmtId="0" fontId="16" fillId="0" borderId="1" xfId="0" applyFont="1" applyBorder="1" applyAlignment="1">
      <alignment vertical="center" wrapText="1"/>
    </xf>
    <xf numFmtId="0" fontId="19" fillId="0" borderId="0" xfId="0" applyFont="1"/>
    <xf numFmtId="0" fontId="16" fillId="0" borderId="9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top" wrapText="1"/>
    </xf>
    <xf numFmtId="0" fontId="22" fillId="0" borderId="0" xfId="0" applyFont="1"/>
    <xf numFmtId="0" fontId="13" fillId="0" borderId="9" xfId="0" applyFont="1" applyBorder="1" applyAlignment="1">
      <alignment vertical="center"/>
    </xf>
    <xf numFmtId="0" fontId="12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2" fillId="0" borderId="0" xfId="0" applyFont="1" applyAlignment="1"/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16" xfId="0" applyFont="1" applyBorder="1" applyAlignment="1">
      <alignment horizontal="left" vertical="center" wrapText="1"/>
    </xf>
    <xf numFmtId="2" fontId="0" fillId="0" borderId="0" xfId="0" applyNumberFormat="1"/>
    <xf numFmtId="2" fontId="11" fillId="0" borderId="3" xfId="0" applyNumberFormat="1" applyFont="1" applyBorder="1" applyAlignment="1">
      <alignment horizontal="center" vertical="top" wrapText="1"/>
    </xf>
    <xf numFmtId="2" fontId="11" fillId="0" borderId="5" xfId="0" applyNumberFormat="1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6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0" fillId="0" borderId="9" xfId="0" applyBorder="1" applyAlignment="1">
      <alignment horizontal="center"/>
    </xf>
    <xf numFmtId="0" fontId="13" fillId="0" borderId="9" xfId="0" applyNumberFormat="1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4" fillId="0" borderId="9" xfId="0" applyFont="1" applyBorder="1" applyAlignment="1">
      <alignment horizontal="center" vertical="top" wrapText="1"/>
    </xf>
    <xf numFmtId="2" fontId="4" fillId="0" borderId="3" xfId="0" applyNumberFormat="1" applyFont="1" applyBorder="1" applyAlignment="1">
      <alignment horizontal="center" vertical="top" wrapText="1"/>
    </xf>
    <xf numFmtId="0" fontId="26" fillId="0" borderId="6" xfId="0" applyFont="1" applyBorder="1" applyAlignment="1">
      <alignment vertical="center"/>
    </xf>
    <xf numFmtId="0" fontId="26" fillId="0" borderId="6" xfId="0" applyFont="1" applyBorder="1" applyAlignment="1">
      <alignment horizontal="left" vertical="center" wrapText="1"/>
    </xf>
    <xf numFmtId="2" fontId="30" fillId="0" borderId="9" xfId="0" applyNumberFormat="1" applyFont="1" applyBorder="1" applyAlignment="1">
      <alignment horizontal="center" vertical="center"/>
    </xf>
    <xf numFmtId="0" fontId="26" fillId="0" borderId="9" xfId="0" applyFont="1" applyBorder="1" applyAlignment="1">
      <alignment horizontal="left" vertical="center" wrapText="1"/>
    </xf>
    <xf numFmtId="0" fontId="26" fillId="0" borderId="9" xfId="0" applyFont="1" applyBorder="1" applyAlignment="1">
      <alignment vertical="center"/>
    </xf>
    <xf numFmtId="0" fontId="26" fillId="0" borderId="9" xfId="0" applyFont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2" fontId="30" fillId="0" borderId="6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2" fontId="8" fillId="0" borderId="4" xfId="0" applyNumberFormat="1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center"/>
    </xf>
    <xf numFmtId="0" fontId="13" fillId="0" borderId="17" xfId="0" applyFont="1" applyBorder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16" fillId="0" borderId="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35" fillId="0" borderId="0" xfId="0" applyFont="1" applyAlignment="1">
      <alignment horizontal="justify" vertical="top"/>
    </xf>
    <xf numFmtId="0" fontId="10" fillId="0" borderId="0" xfId="0" applyFont="1" applyAlignment="1">
      <alignment horizontal="left" indent="6"/>
    </xf>
    <xf numFmtId="0" fontId="16" fillId="0" borderId="9" xfId="0" applyFont="1" applyBorder="1"/>
    <xf numFmtId="0" fontId="16" fillId="0" borderId="4" xfId="0" applyFont="1" applyBorder="1"/>
    <xf numFmtId="0" fontId="16" fillId="0" borderId="9" xfId="0" applyFont="1" applyBorder="1" applyAlignment="1">
      <alignment vertical="center"/>
    </xf>
    <xf numFmtId="0" fontId="16" fillId="0" borderId="10" xfId="0" applyFont="1" applyBorder="1"/>
    <xf numFmtId="0" fontId="16" fillId="0" borderId="10" xfId="0" applyFont="1" applyBorder="1" applyAlignment="1">
      <alignment vertical="center"/>
    </xf>
    <xf numFmtId="0" fontId="16" fillId="0" borderId="1" xfId="0" applyFont="1" applyBorder="1"/>
    <xf numFmtId="0" fontId="16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3" fillId="0" borderId="14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/>
    </xf>
    <xf numFmtId="2" fontId="16" fillId="0" borderId="13" xfId="0" applyNumberFormat="1" applyFont="1" applyFill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9" xfId="0" applyFont="1" applyBorder="1" applyAlignment="1">
      <alignment vertical="center"/>
    </xf>
    <xf numFmtId="2" fontId="16" fillId="0" borderId="4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center" vertical="center"/>
    </xf>
    <xf numFmtId="0" fontId="13" fillId="0" borderId="0" xfId="0" applyFont="1" applyBorder="1" applyAlignment="1">
      <alignment vertical="top" wrapText="1"/>
    </xf>
    <xf numFmtId="0" fontId="13" fillId="0" borderId="9" xfId="0" applyFont="1" applyBorder="1" applyAlignment="1">
      <alignment horizontal="center" vertical="top" wrapText="1"/>
    </xf>
    <xf numFmtId="2" fontId="30" fillId="0" borderId="9" xfId="0" applyNumberFormat="1" applyFont="1" applyBorder="1" applyAlignment="1">
      <alignment horizontal="center"/>
    </xf>
    <xf numFmtId="0" fontId="12" fillId="0" borderId="9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9" xfId="0" applyFont="1" applyBorder="1" applyAlignment="1">
      <alignment horizontal="left" wrapText="1"/>
    </xf>
    <xf numFmtId="0" fontId="12" fillId="0" borderId="4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12" fillId="0" borderId="9" xfId="0" applyFont="1" applyBorder="1" applyAlignment="1">
      <alignment horizontal="left" vertical="center"/>
    </xf>
    <xf numFmtId="0" fontId="13" fillId="0" borderId="3" xfId="0" applyFont="1" applyBorder="1" applyAlignment="1">
      <alignment vertical="center" wrapText="1"/>
    </xf>
    <xf numFmtId="164" fontId="12" fillId="0" borderId="9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 wrapText="1"/>
    </xf>
    <xf numFmtId="0" fontId="13" fillId="0" borderId="20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2" fontId="16" fillId="0" borderId="9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2" fontId="16" fillId="0" borderId="5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7" fillId="0" borderId="0" xfId="0" applyFont="1" applyBorder="1"/>
    <xf numFmtId="2" fontId="17" fillId="0" borderId="0" xfId="0" applyNumberFormat="1" applyFont="1" applyBorder="1"/>
    <xf numFmtId="0" fontId="17" fillId="0" borderId="9" xfId="0" applyFont="1" applyBorder="1"/>
    <xf numFmtId="0" fontId="15" fillId="0" borderId="4" xfId="0" applyFont="1" applyBorder="1" applyAlignment="1">
      <alignment vertical="center" wrapText="1"/>
    </xf>
    <xf numFmtId="0" fontId="43" fillId="0" borderId="9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2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0" fillId="0" borderId="10" xfId="0" applyBorder="1" applyAlignment="1"/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7" xfId="0" applyFont="1" applyBorder="1" applyAlignment="1">
      <alignment vertical="center"/>
    </xf>
    <xf numFmtId="0" fontId="29" fillId="0" borderId="5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2" fontId="30" fillId="0" borderId="0" xfId="0" applyNumberFormat="1" applyFont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2" fontId="0" fillId="0" borderId="0" xfId="0" applyNumberFormat="1" applyBorder="1"/>
    <xf numFmtId="0" fontId="0" fillId="0" borderId="0" xfId="0" applyFont="1" applyBorder="1"/>
    <xf numFmtId="0" fontId="16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43" fillId="0" borderId="6" xfId="0" applyFont="1" applyBorder="1" applyAlignment="1">
      <alignment vertical="center" wrapText="1"/>
    </xf>
    <xf numFmtId="2" fontId="42" fillId="0" borderId="9" xfId="0" applyNumberFormat="1" applyFont="1" applyBorder="1" applyAlignment="1">
      <alignment vertical="top" wrapText="1"/>
    </xf>
    <xf numFmtId="2" fontId="42" fillId="0" borderId="5" xfId="0" applyNumberFormat="1" applyFont="1" applyBorder="1" applyAlignment="1">
      <alignment vertical="top" wrapText="1"/>
    </xf>
    <xf numFmtId="0" fontId="15" fillId="0" borderId="6" xfId="0" applyFont="1" applyBorder="1" applyAlignment="1">
      <alignment vertical="center" wrapText="1"/>
    </xf>
    <xf numFmtId="2" fontId="17" fillId="0" borderId="9" xfId="0" applyNumberFormat="1" applyFont="1" applyBorder="1"/>
    <xf numFmtId="0" fontId="43" fillId="0" borderId="4" xfId="0" applyFont="1" applyBorder="1" applyAlignment="1">
      <alignment horizontal="left" vertical="center" wrapText="1"/>
    </xf>
    <xf numFmtId="0" fontId="43" fillId="0" borderId="9" xfId="0" applyFont="1" applyBorder="1" applyAlignment="1">
      <alignment vertical="center" wrapText="1"/>
    </xf>
    <xf numFmtId="2" fontId="16" fillId="0" borderId="9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29" fillId="0" borderId="12" xfId="0" applyFont="1" applyBorder="1" applyAlignment="1">
      <alignment horizontal="center"/>
    </xf>
    <xf numFmtId="2" fontId="45" fillId="0" borderId="1" xfId="0" applyNumberFormat="1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46" fillId="0" borderId="4" xfId="0" applyFont="1" applyBorder="1" applyAlignment="1">
      <alignment horizontal="left" vertical="center" wrapText="1"/>
    </xf>
    <xf numFmtId="2" fontId="45" fillId="0" borderId="9" xfId="0" applyNumberFormat="1" applyFont="1" applyBorder="1" applyAlignment="1">
      <alignment horizontal="center" vertical="center"/>
    </xf>
    <xf numFmtId="0" fontId="46" fillId="0" borderId="9" xfId="0" applyFont="1" applyBorder="1" applyAlignment="1">
      <alignment vertical="center" wrapText="1"/>
    </xf>
    <xf numFmtId="2" fontId="45" fillId="0" borderId="6" xfId="0" applyNumberFormat="1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 wrapText="1"/>
    </xf>
    <xf numFmtId="0" fontId="46" fillId="0" borderId="3" xfId="0" applyFont="1" applyBorder="1" applyAlignment="1">
      <alignment horizontal="center" vertical="center" wrapText="1"/>
    </xf>
    <xf numFmtId="0" fontId="46" fillId="0" borderId="9" xfId="0" applyFont="1" applyBorder="1" applyAlignment="1">
      <alignment horizontal="center" vertical="center" wrapText="1"/>
    </xf>
    <xf numFmtId="2" fontId="45" fillId="0" borderId="3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vertical="center" wrapText="1"/>
    </xf>
    <xf numFmtId="0" fontId="12" fillId="0" borderId="1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center" vertical="center" wrapText="1"/>
    </xf>
    <xf numFmtId="2" fontId="16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left" vertical="center" wrapText="1"/>
    </xf>
    <xf numFmtId="2" fontId="16" fillId="0" borderId="6" xfId="0" applyNumberFormat="1" applyFont="1" applyFill="1" applyBorder="1" applyAlignment="1">
      <alignment horizontal="center" vertical="center" wrapText="1"/>
    </xf>
    <xf numFmtId="2" fontId="16" fillId="0" borderId="9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2" fontId="12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2" fontId="14" fillId="0" borderId="0" xfId="0" applyNumberFormat="1" applyFont="1" applyFill="1" applyBorder="1" applyAlignment="1">
      <alignment vertical="center"/>
    </xf>
    <xf numFmtId="2" fontId="14" fillId="0" borderId="0" xfId="0" applyNumberFormat="1" applyFont="1" applyBorder="1" applyAlignment="1">
      <alignment vertical="center" wrapText="1"/>
    </xf>
    <xf numFmtId="2" fontId="14" fillId="0" borderId="0" xfId="0" applyNumberFormat="1" applyFont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2" fontId="11" fillId="0" borderId="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left"/>
    </xf>
    <xf numFmtId="0" fontId="13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top" wrapText="1"/>
    </xf>
    <xf numFmtId="0" fontId="26" fillId="0" borderId="0" xfId="0" applyFont="1" applyBorder="1" applyAlignment="1">
      <alignment vertical="center"/>
    </xf>
    <xf numFmtId="0" fontId="26" fillId="0" borderId="0" xfId="0" applyFont="1" applyBorder="1" applyAlignment="1">
      <alignment horizontal="left" vertical="center" wrapText="1"/>
    </xf>
    <xf numFmtId="2" fontId="30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9" fillId="0" borderId="0" xfId="0" applyFont="1" applyBorder="1" applyAlignment="1"/>
    <xf numFmtId="0" fontId="20" fillId="0" borderId="0" xfId="0" applyFont="1" applyBorder="1" applyAlignment="1">
      <alignment vertical="center" wrapText="1"/>
    </xf>
    <xf numFmtId="2" fontId="29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2" fontId="30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2" fontId="30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2" fontId="1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46" fillId="0" borderId="6" xfId="0" applyFont="1" applyBorder="1" applyAlignment="1">
      <alignment vertical="center" wrapText="1"/>
    </xf>
    <xf numFmtId="2" fontId="30" fillId="0" borderId="15" xfId="0" applyNumberFormat="1" applyFont="1" applyBorder="1" applyAlignment="1">
      <alignment vertical="center"/>
    </xf>
    <xf numFmtId="2" fontId="30" fillId="0" borderId="0" xfId="0" applyNumberFormat="1" applyFont="1" applyBorder="1" applyAlignment="1">
      <alignment vertical="center"/>
    </xf>
    <xf numFmtId="2" fontId="16" fillId="0" borderId="9" xfId="0" applyNumberFormat="1" applyFont="1" applyBorder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2" fontId="30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2" fontId="16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47" fillId="0" borderId="9" xfId="0" applyFont="1" applyBorder="1" applyAlignment="1">
      <alignment horizontal="left" vertical="center" wrapText="1"/>
    </xf>
    <xf numFmtId="0" fontId="42" fillId="0" borderId="9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2" fontId="12" fillId="0" borderId="6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12" fillId="0" borderId="3" xfId="0" applyFont="1" applyBorder="1" applyAlignment="1">
      <alignment horizontal="center" vertical="center" wrapText="1"/>
    </xf>
    <xf numFmtId="164" fontId="0" fillId="0" borderId="0" xfId="0" applyNumberFormat="1"/>
    <xf numFmtId="164" fontId="12" fillId="0" borderId="3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/>
    </xf>
    <xf numFmtId="2" fontId="12" fillId="3" borderId="15" xfId="0" applyNumberFormat="1" applyFont="1" applyFill="1" applyBorder="1" applyAlignment="1">
      <alignment vertical="center"/>
    </xf>
    <xf numFmtId="2" fontId="12" fillId="3" borderId="7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2" fontId="12" fillId="3" borderId="12" xfId="0" applyNumberFormat="1" applyFont="1" applyFill="1" applyBorder="1" applyAlignment="1">
      <alignment vertical="center"/>
    </xf>
    <xf numFmtId="2" fontId="12" fillId="3" borderId="5" xfId="0" applyNumberFormat="1" applyFont="1" applyFill="1" applyBorder="1" applyAlignment="1">
      <alignment vertical="center"/>
    </xf>
    <xf numFmtId="2" fontId="12" fillId="0" borderId="6" xfId="0" applyNumberFormat="1" applyFont="1" applyBorder="1" applyAlignment="1">
      <alignment vertical="center"/>
    </xf>
    <xf numFmtId="2" fontId="12" fillId="0" borderId="1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5" fillId="0" borderId="9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top" wrapText="1"/>
    </xf>
    <xf numFmtId="0" fontId="16" fillId="0" borderId="8" xfId="0" applyFont="1" applyBorder="1" applyAlignment="1">
      <alignment vertical="center"/>
    </xf>
    <xf numFmtId="2" fontId="16" fillId="0" borderId="9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12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2" fontId="16" fillId="0" borderId="0" xfId="0" applyNumberFormat="1" applyFont="1" applyBorder="1" applyAlignment="1">
      <alignment horizontal="center" vertical="center"/>
    </xf>
    <xf numFmtId="0" fontId="16" fillId="0" borderId="10" xfId="0" applyFont="1" applyFill="1" applyBorder="1" applyAlignment="1">
      <alignment horizontal="left" vertical="center"/>
    </xf>
    <xf numFmtId="0" fontId="38" fillId="2" borderId="10" xfId="0" applyFont="1" applyFill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/>
    </xf>
    <xf numFmtId="0" fontId="38" fillId="2" borderId="7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top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0" fillId="2" borderId="1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2" fillId="0" borderId="0" xfId="0" applyFont="1" applyAlignment="1">
      <alignment horizontal="center" vertical="top"/>
    </xf>
    <xf numFmtId="0" fontId="37" fillId="0" borderId="0" xfId="0" applyFont="1" applyAlignment="1">
      <alignment horizontal="center" vertical="top"/>
    </xf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0" fillId="0" borderId="14" xfId="0" applyBorder="1" applyAlignment="1">
      <alignment horizontal="center"/>
    </xf>
    <xf numFmtId="0" fontId="18" fillId="0" borderId="1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7" fillId="0" borderId="12" xfId="0" applyFont="1" applyBorder="1" applyAlignment="1">
      <alignment horizontal="center"/>
    </xf>
    <xf numFmtId="0" fontId="13" fillId="0" borderId="6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4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2" fontId="16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" fontId="16" fillId="0" borderId="6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2" fontId="17" fillId="0" borderId="4" xfId="0" applyNumberFormat="1" applyFont="1" applyBorder="1" applyAlignment="1">
      <alignment horizontal="center" vertical="center"/>
    </xf>
    <xf numFmtId="2" fontId="16" fillId="0" borderId="15" xfId="0" applyNumberFormat="1" applyFont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10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40" fillId="0" borderId="0" xfId="0" applyFont="1" applyAlignment="1">
      <alignment horizontal="left" wrapText="1"/>
    </xf>
    <xf numFmtId="0" fontId="40" fillId="0" borderId="0" xfId="0" applyFont="1" applyAlignment="1">
      <alignment horizontal="left" vertical="top" wrapText="1"/>
    </xf>
    <xf numFmtId="0" fontId="12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3" fillId="0" borderId="6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13" fillId="0" borderId="6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10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2" fillId="2" borderId="10" xfId="0" applyFont="1" applyFill="1" applyBorder="1" applyAlignment="1">
      <alignment horizontal="center" wrapText="1"/>
    </xf>
    <xf numFmtId="0" fontId="12" fillId="2" borderId="11" xfId="0" applyFont="1" applyFill="1" applyBorder="1" applyAlignment="1">
      <alignment horizontal="center" wrapText="1"/>
    </xf>
    <xf numFmtId="0" fontId="12" fillId="2" borderId="3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wrapText="1"/>
    </xf>
    <xf numFmtId="0" fontId="12" fillId="3" borderId="8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41" fillId="0" borderId="6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46" fillId="0" borderId="7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2" fontId="45" fillId="0" borderId="7" xfId="0" applyNumberFormat="1" applyFont="1" applyBorder="1" applyAlignment="1">
      <alignment horizontal="center" vertical="center" wrapText="1"/>
    </xf>
    <xf numFmtId="2" fontId="45" fillId="0" borderId="13" xfId="0" applyNumberFormat="1" applyFont="1" applyBorder="1" applyAlignment="1">
      <alignment horizontal="center" vertical="center" wrapText="1"/>
    </xf>
    <xf numFmtId="2" fontId="45" fillId="0" borderId="5" xfId="0" applyNumberFormat="1" applyFont="1" applyBorder="1" applyAlignment="1">
      <alignment horizontal="center" vertical="center" wrapText="1"/>
    </xf>
    <xf numFmtId="2" fontId="45" fillId="0" borderId="6" xfId="0" applyNumberFormat="1" applyFont="1" applyBorder="1" applyAlignment="1">
      <alignment horizontal="center" vertical="center"/>
    </xf>
    <xf numFmtId="2" fontId="45" fillId="0" borderId="1" xfId="0" applyNumberFormat="1" applyFont="1" applyBorder="1" applyAlignment="1">
      <alignment horizontal="center" vertical="center"/>
    </xf>
    <xf numFmtId="2" fontId="45" fillId="0" borderId="4" xfId="0" applyNumberFormat="1" applyFont="1" applyBorder="1" applyAlignment="1">
      <alignment horizontal="center" vertical="center"/>
    </xf>
    <xf numFmtId="2" fontId="30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</xdr:row>
          <xdr:rowOff>19050</xdr:rowOff>
        </xdr:from>
        <xdr:to>
          <xdr:col>4</xdr:col>
          <xdr:colOff>247650</xdr:colOff>
          <xdr:row>7</xdr:row>
          <xdr:rowOff>85725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32</xdr:row>
      <xdr:rowOff>381000</xdr:rowOff>
    </xdr:from>
    <xdr:to>
      <xdr:col>7</xdr:col>
      <xdr:colOff>19050</xdr:colOff>
      <xdr:row>33</xdr:row>
      <xdr:rowOff>0</xdr:rowOff>
    </xdr:to>
    <xdr:cxnSp macro="">
      <xdr:nvCxnSpPr>
        <xdr:cNvPr id="3" name="Прямая соединительная линия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6429375" y="8620125"/>
          <a:ext cx="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34</xdr:row>
      <xdr:rowOff>9525</xdr:rowOff>
    </xdr:from>
    <xdr:to>
      <xdr:col>8</xdr:col>
      <xdr:colOff>9525</xdr:colOff>
      <xdr:row>34</xdr:row>
      <xdr:rowOff>9526</xdr:rowOff>
    </xdr:to>
    <xdr:cxnSp macro="">
      <xdr:nvCxnSpPr>
        <xdr:cNvPr id="7" name="Прямая соединительная линия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7124700" y="863917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</xdr:colOff>
      <xdr:row>40</xdr:row>
      <xdr:rowOff>276225</xdr:rowOff>
    </xdr:from>
    <xdr:to>
      <xdr:col>8</xdr:col>
      <xdr:colOff>9525</xdr:colOff>
      <xdr:row>41</xdr:row>
      <xdr:rowOff>266700</xdr:rowOff>
    </xdr:to>
    <xdr:cxnSp macro="">
      <xdr:nvCxnSpPr>
        <xdr:cNvPr id="11" name="Прямая соединительная линия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 flipV="1">
          <a:off x="6429375" y="10553700"/>
          <a:ext cx="695325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41</xdr:row>
      <xdr:rowOff>9525</xdr:rowOff>
    </xdr:from>
    <xdr:to>
      <xdr:col>9</xdr:col>
      <xdr:colOff>9525</xdr:colOff>
      <xdr:row>42</xdr:row>
      <xdr:rowOff>0</xdr:rowOff>
    </xdr:to>
    <xdr:cxnSp macro="">
      <xdr:nvCxnSpPr>
        <xdr:cNvPr id="14" name="Прямая соединительная линия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 flipV="1">
          <a:off x="7124700" y="10687050"/>
          <a:ext cx="704850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36</xdr:row>
      <xdr:rowOff>9525</xdr:rowOff>
    </xdr:from>
    <xdr:to>
      <xdr:col>7</xdr:col>
      <xdr:colOff>695325</xdr:colOff>
      <xdr:row>36</xdr:row>
      <xdr:rowOff>285750</xdr:rowOff>
    </xdr:to>
    <xdr:cxnSp macro="">
      <xdr:nvCxnSpPr>
        <xdr:cNvPr id="8" name="Прямая соединительная линия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 flipV="1">
          <a:off x="6419850" y="9048750"/>
          <a:ext cx="68580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36</xdr:row>
      <xdr:rowOff>0</xdr:rowOff>
    </xdr:from>
    <xdr:to>
      <xdr:col>9</xdr:col>
      <xdr:colOff>9525</xdr:colOff>
      <xdr:row>37</xdr:row>
      <xdr:rowOff>0</xdr:rowOff>
    </xdr:to>
    <xdr:cxnSp macro="">
      <xdr:nvCxnSpPr>
        <xdr:cNvPr id="10" name="Прямая соединительная линия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 flipV="1">
          <a:off x="7115175" y="9039225"/>
          <a:ext cx="7143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37</xdr:row>
      <xdr:rowOff>19050</xdr:rowOff>
    </xdr:from>
    <xdr:to>
      <xdr:col>8</xdr:col>
      <xdr:colOff>0</xdr:colOff>
      <xdr:row>37</xdr:row>
      <xdr:rowOff>285750</xdr:rowOff>
    </xdr:to>
    <xdr:cxnSp macro="">
      <xdr:nvCxnSpPr>
        <xdr:cNvPr id="13" name="Прямая соединительная линия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 flipV="1">
          <a:off x="6419850" y="9353550"/>
          <a:ext cx="695325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695325</xdr:colOff>
      <xdr:row>37</xdr:row>
      <xdr:rowOff>0</xdr:rowOff>
    </xdr:from>
    <xdr:to>
      <xdr:col>9</xdr:col>
      <xdr:colOff>28575</xdr:colOff>
      <xdr:row>38</xdr:row>
      <xdr:rowOff>0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 flipV="1">
          <a:off x="7105650" y="9334500"/>
          <a:ext cx="74295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38</xdr:row>
      <xdr:rowOff>9525</xdr:rowOff>
    </xdr:from>
    <xdr:to>
      <xdr:col>8</xdr:col>
      <xdr:colOff>9525</xdr:colOff>
      <xdr:row>38</xdr:row>
      <xdr:rowOff>285750</xdr:rowOff>
    </xdr:to>
    <xdr:cxnSp macro="">
      <xdr:nvCxnSpPr>
        <xdr:cNvPr id="18" name="Прямая соединительная линия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 flipV="1">
          <a:off x="6419850" y="9639300"/>
          <a:ext cx="70485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38</xdr:row>
      <xdr:rowOff>9525</xdr:rowOff>
    </xdr:from>
    <xdr:to>
      <xdr:col>9</xdr:col>
      <xdr:colOff>0</xdr:colOff>
      <xdr:row>38</xdr:row>
      <xdr:rowOff>285750</xdr:rowOff>
    </xdr:to>
    <xdr:cxnSp macro="">
      <xdr:nvCxnSpPr>
        <xdr:cNvPr id="20" name="Прямая соединительная линия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 flipV="1">
          <a:off x="7115175" y="9639300"/>
          <a:ext cx="70485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9525</xdr:colOff>
      <xdr:row>39</xdr:row>
      <xdr:rowOff>9525</xdr:rowOff>
    </xdr:from>
    <xdr:to>
      <xdr:col>8</xdr:col>
      <xdr:colOff>28575</xdr:colOff>
      <xdr:row>40</xdr:row>
      <xdr:rowOff>9525</xdr:rowOff>
    </xdr:to>
    <xdr:cxnSp macro="">
      <xdr:nvCxnSpPr>
        <xdr:cNvPr id="22" name="Прямая соединительная линия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 flipV="1">
          <a:off x="6419850" y="9934575"/>
          <a:ext cx="723900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39</xdr:row>
      <xdr:rowOff>19050</xdr:rowOff>
    </xdr:from>
    <xdr:to>
      <xdr:col>9</xdr:col>
      <xdr:colOff>0</xdr:colOff>
      <xdr:row>39</xdr:row>
      <xdr:rowOff>285750</xdr:rowOff>
    </xdr:to>
    <xdr:cxnSp macro="">
      <xdr:nvCxnSpPr>
        <xdr:cNvPr id="24" name="Прямая соединительная линия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 flipV="1">
          <a:off x="7115175" y="9944100"/>
          <a:ext cx="70485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40</xdr:row>
      <xdr:rowOff>0</xdr:rowOff>
    </xdr:from>
    <xdr:to>
      <xdr:col>8</xdr:col>
      <xdr:colOff>0</xdr:colOff>
      <xdr:row>41</xdr:row>
      <xdr:rowOff>0</xdr:rowOff>
    </xdr:to>
    <xdr:cxnSp macro="">
      <xdr:nvCxnSpPr>
        <xdr:cNvPr id="26" name="Прямая соединительная линия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 flipV="1">
          <a:off x="6438900" y="10277475"/>
          <a:ext cx="676275" cy="2952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40</xdr:row>
      <xdr:rowOff>0</xdr:rowOff>
    </xdr:from>
    <xdr:to>
      <xdr:col>9</xdr:col>
      <xdr:colOff>0</xdr:colOff>
      <xdr:row>41</xdr:row>
      <xdr:rowOff>9525</xdr:rowOff>
    </xdr:to>
    <xdr:cxnSp macro="">
      <xdr:nvCxnSpPr>
        <xdr:cNvPr id="28" name="Прямая соединительная линия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 flipV="1">
          <a:off x="7124700" y="10277475"/>
          <a:ext cx="695325" cy="304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3</xdr:row>
          <xdr:rowOff>142875</xdr:rowOff>
        </xdr:from>
        <xdr:to>
          <xdr:col>3</xdr:col>
          <xdr:colOff>38100</xdr:colOff>
          <xdr:row>7</xdr:row>
          <xdr:rowOff>123825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3</xdr:row>
          <xdr:rowOff>0</xdr:rowOff>
        </xdr:from>
        <xdr:to>
          <xdr:col>2</xdr:col>
          <xdr:colOff>0</xdr:colOff>
          <xdr:row>5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523875</xdr:colOff>
          <xdr:row>3</xdr:row>
          <xdr:rowOff>0</xdr:rowOff>
        </xdr:from>
        <xdr:to>
          <xdr:col>3</xdr:col>
          <xdr:colOff>676275</xdr:colOff>
          <xdr:row>3</xdr:row>
          <xdr:rowOff>0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95250</xdr:rowOff>
        </xdr:from>
        <xdr:to>
          <xdr:col>3</xdr:col>
          <xdr:colOff>9525</xdr:colOff>
          <xdr:row>7</xdr:row>
          <xdr:rowOff>104775</xdr:rowOff>
        </xdr:to>
        <xdr:sp macro="" textlink=""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2</xdr:row>
          <xdr:rowOff>47625</xdr:rowOff>
        </xdr:from>
        <xdr:to>
          <xdr:col>5</xdr:col>
          <xdr:colOff>247650</xdr:colOff>
          <xdr:row>7</xdr:row>
          <xdr:rowOff>66675</xdr:rowOff>
        </xdr:to>
        <xdr:sp macro="" textlink="">
          <xdr:nvSpPr>
            <xdr:cNvPr id="13315" name="Object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54</xdr:row>
          <xdr:rowOff>0</xdr:rowOff>
        </xdr:from>
        <xdr:to>
          <xdr:col>7</xdr:col>
          <xdr:colOff>495300</xdr:colOff>
          <xdr:row>60</xdr:row>
          <xdr:rowOff>104775</xdr:rowOff>
        </xdr:to>
        <xdr:sp macro="" textlink="">
          <xdr:nvSpPr>
            <xdr:cNvPr id="13316" name="Object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523875</xdr:colOff>
          <xdr:row>3</xdr:row>
          <xdr:rowOff>114300</xdr:rowOff>
        </xdr:from>
        <xdr:to>
          <xdr:col>3</xdr:col>
          <xdr:colOff>38100</xdr:colOff>
          <xdr:row>7</xdr:row>
          <xdr:rowOff>57150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523875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161925</xdr:rowOff>
        </xdr:from>
        <xdr:to>
          <xdr:col>2</xdr:col>
          <xdr:colOff>0</xdr:colOff>
          <xdr:row>7</xdr:row>
          <xdr:rowOff>104775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523875</xdr:colOff>
          <xdr:row>3</xdr:row>
          <xdr:rowOff>0</xdr:rowOff>
        </xdr:from>
        <xdr:to>
          <xdr:col>3</xdr:col>
          <xdr:colOff>0</xdr:colOff>
          <xdr:row>3</xdr:row>
          <xdr:rowOff>0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161925</xdr:rowOff>
        </xdr:from>
        <xdr:to>
          <xdr:col>3</xdr:col>
          <xdr:colOff>0</xdr:colOff>
          <xdr:row>7</xdr:row>
          <xdr:rowOff>104775</xdr:rowOff>
        </xdr:to>
        <xdr:sp macro="" textlink="">
          <xdr:nvSpPr>
            <xdr:cNvPr id="17410" name="Object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523875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</xdr:row>
          <xdr:rowOff>161925</xdr:rowOff>
        </xdr:from>
        <xdr:to>
          <xdr:col>2</xdr:col>
          <xdr:colOff>0</xdr:colOff>
          <xdr:row>7</xdr:row>
          <xdr:rowOff>104775</xdr:rowOff>
        </xdr:to>
        <xdr:sp macro="" textlink="">
          <xdr:nvSpPr>
            <xdr:cNvPr id="16386" name="Object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2.w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oleObject1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60"/>
  <sheetViews>
    <sheetView tabSelected="1" topLeftCell="A3" zoomScale="75" zoomScaleNormal="75" zoomScaleSheetLayoutView="100" workbookViewId="0">
      <selection activeCell="AI15" sqref="AI15"/>
    </sheetView>
  </sheetViews>
  <sheetFormatPr defaultRowHeight="15" x14ac:dyDescent="0.25"/>
  <cols>
    <col min="1" max="1" width="20" customWidth="1"/>
    <col min="2" max="2" width="20.28515625" customWidth="1"/>
    <col min="3" max="3" width="20.5703125" customWidth="1"/>
    <col min="4" max="4" width="9.140625" style="53"/>
    <col min="6" max="6" width="1.42578125" customWidth="1"/>
    <col min="7" max="7" width="15.28515625" customWidth="1"/>
    <col min="8" max="8" width="7.5703125" style="14" customWidth="1"/>
    <col min="9" max="9" width="23.7109375" customWidth="1"/>
    <col min="10" max="10" width="19.5703125" customWidth="1"/>
    <col min="14" max="14" width="9.28515625" customWidth="1"/>
    <col min="15" max="15" width="15" hidden="1" customWidth="1"/>
    <col min="16" max="16" width="20.28515625" hidden="1" customWidth="1"/>
    <col min="17" max="17" width="20.5703125" hidden="1" customWidth="1"/>
    <col min="18" max="19" width="9.140625" hidden="1" customWidth="1"/>
    <col min="20" max="20" width="1.42578125" hidden="1" customWidth="1"/>
    <col min="21" max="21" width="15.28515625" hidden="1" customWidth="1"/>
    <col min="22" max="22" width="7.5703125" hidden="1" customWidth="1"/>
    <col min="23" max="23" width="23.7109375" hidden="1" customWidth="1"/>
    <col min="24" max="24" width="19.5703125" hidden="1" customWidth="1"/>
    <col min="25" max="28" width="9.140625" hidden="1" customWidth="1"/>
  </cols>
  <sheetData>
    <row r="1" spans="1:26" ht="24.95" customHeight="1" x14ac:dyDescent="0.25">
      <c r="A1" s="425" t="s">
        <v>665</v>
      </c>
      <c r="B1" s="425"/>
      <c r="C1" s="425"/>
      <c r="D1" s="425"/>
      <c r="E1" s="425"/>
      <c r="F1" s="425"/>
      <c r="G1" s="425"/>
      <c r="H1" s="425"/>
      <c r="I1" s="425"/>
      <c r="J1" s="425"/>
      <c r="K1" s="425"/>
      <c r="L1" s="425"/>
    </row>
    <row r="2" spans="1:26" ht="24.95" customHeight="1" x14ac:dyDescent="0.25">
      <c r="A2" s="426" t="s">
        <v>666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</row>
    <row r="3" spans="1:26" ht="20.100000000000001" customHeight="1" x14ac:dyDescent="0.25">
      <c r="A3" s="427"/>
      <c r="B3" s="427"/>
      <c r="C3" s="427"/>
      <c r="D3" s="427"/>
      <c r="E3" s="427"/>
      <c r="F3" s="428" t="s">
        <v>73</v>
      </c>
      <c r="G3" s="428"/>
      <c r="H3" s="428"/>
      <c r="I3" s="428"/>
      <c r="J3" s="428"/>
      <c r="K3" s="428"/>
      <c r="L3" s="428"/>
      <c r="M3" s="403"/>
      <c r="N3" s="403"/>
    </row>
    <row r="4" spans="1:26" ht="20.100000000000001" customHeight="1" x14ac:dyDescent="0.25">
      <c r="A4" s="427"/>
      <c r="B4" s="427"/>
      <c r="C4" s="427"/>
      <c r="D4" s="427"/>
      <c r="E4" s="427"/>
      <c r="F4" s="421" t="s">
        <v>739</v>
      </c>
      <c r="G4" s="421"/>
      <c r="H4" s="421"/>
      <c r="I4" s="421"/>
      <c r="J4" s="421"/>
      <c r="K4" s="421"/>
      <c r="L4" s="421"/>
      <c r="M4" s="403"/>
      <c r="N4" s="403"/>
    </row>
    <row r="5" spans="1:26" ht="20.100000000000001" customHeight="1" x14ac:dyDescent="0.25">
      <c r="A5" s="427"/>
      <c r="B5" s="427"/>
      <c r="C5" s="427"/>
      <c r="D5" s="427"/>
      <c r="E5" s="427"/>
      <c r="F5" s="421" t="s">
        <v>738</v>
      </c>
      <c r="G5" s="421"/>
      <c r="H5" s="421"/>
      <c r="I5" s="421"/>
      <c r="J5" s="421"/>
      <c r="K5" s="421"/>
      <c r="L5" s="421"/>
      <c r="M5" s="403"/>
      <c r="N5" s="403"/>
    </row>
    <row r="6" spans="1:26" ht="20.100000000000001" customHeight="1" x14ac:dyDescent="0.25">
      <c r="A6" s="427"/>
      <c r="B6" s="427"/>
      <c r="C6" s="427"/>
      <c r="D6" s="427"/>
      <c r="E6" s="427"/>
      <c r="F6" s="421" t="s">
        <v>75</v>
      </c>
      <c r="G6" s="421"/>
      <c r="H6" s="421"/>
      <c r="I6" s="421"/>
      <c r="J6" s="421"/>
      <c r="K6" s="421"/>
      <c r="L6" s="421"/>
      <c r="M6" s="391"/>
      <c r="N6" s="391"/>
    </row>
    <row r="7" spans="1:26" ht="20.100000000000001" customHeight="1" x14ac:dyDescent="0.25">
      <c r="A7" s="427"/>
      <c r="B7" s="427"/>
      <c r="C7" s="427"/>
      <c r="D7" s="427"/>
      <c r="E7" s="427"/>
      <c r="F7" s="421" t="s">
        <v>74</v>
      </c>
      <c r="G7" s="421"/>
      <c r="H7" s="421"/>
      <c r="I7" s="421"/>
      <c r="J7" s="421"/>
      <c r="K7" s="421"/>
      <c r="L7" s="421"/>
      <c r="M7" s="63"/>
      <c r="N7" s="63"/>
    </row>
    <row r="8" spans="1:26" ht="20.100000000000001" customHeight="1" x14ac:dyDescent="0.25">
      <c r="A8" s="427"/>
      <c r="B8" s="427"/>
      <c r="C8" s="427"/>
      <c r="D8" s="427"/>
      <c r="E8" s="427"/>
      <c r="F8" s="403"/>
      <c r="G8" s="422"/>
      <c r="H8" s="422"/>
      <c r="I8" s="422"/>
      <c r="J8" s="422"/>
      <c r="K8" s="422"/>
      <c r="L8" s="422"/>
      <c r="M8" s="422"/>
      <c r="N8" s="422"/>
    </row>
    <row r="9" spans="1:26" ht="45" customHeight="1" x14ac:dyDescent="0.25">
      <c r="A9" s="421" t="s">
        <v>669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122"/>
      <c r="N9" s="122"/>
    </row>
    <row r="10" spans="1:26" ht="30.2" customHeight="1" x14ac:dyDescent="0.25">
      <c r="A10" s="421" t="s">
        <v>819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63"/>
      <c r="N10" s="63"/>
    </row>
    <row r="11" spans="1:26" ht="15.75" x14ac:dyDescent="0.25">
      <c r="A11" s="421" t="s">
        <v>0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</row>
    <row r="12" spans="1:26" ht="12.2" customHeight="1" x14ac:dyDescent="0.25">
      <c r="A12" s="423"/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423"/>
    </row>
    <row r="13" spans="1:26" ht="25.5" x14ac:dyDescent="0.25">
      <c r="A13" s="424" t="s">
        <v>534</v>
      </c>
      <c r="B13" s="424"/>
      <c r="C13" s="424"/>
      <c r="D13" s="424"/>
      <c r="E13" s="424"/>
      <c r="F13" s="424"/>
      <c r="G13" s="424"/>
      <c r="H13" s="424"/>
      <c r="I13" s="424"/>
      <c r="J13" s="424"/>
      <c r="K13" s="424"/>
      <c r="L13" s="424"/>
    </row>
    <row r="14" spans="1:26" ht="17.25" thickBot="1" x14ac:dyDescent="0.3">
      <c r="A14" s="414" t="s">
        <v>875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</row>
    <row r="15" spans="1:26" ht="16.5" customHeight="1" thickBot="1" x14ac:dyDescent="0.3">
      <c r="A15" s="409" t="s">
        <v>329</v>
      </c>
      <c r="B15" s="409" t="s">
        <v>331</v>
      </c>
      <c r="C15" s="401" t="s">
        <v>332</v>
      </c>
      <c r="D15" s="415" t="s">
        <v>2</v>
      </c>
      <c r="E15" s="416"/>
      <c r="F15" s="429"/>
      <c r="G15" s="409" t="s">
        <v>329</v>
      </c>
      <c r="H15" s="409" t="s">
        <v>330</v>
      </c>
      <c r="I15" s="409" t="s">
        <v>331</v>
      </c>
      <c r="J15" s="401" t="s">
        <v>332</v>
      </c>
      <c r="K15" s="415" t="s">
        <v>2</v>
      </c>
      <c r="L15" s="416"/>
      <c r="O15" s="409" t="s">
        <v>329</v>
      </c>
      <c r="P15" s="409" t="s">
        <v>331</v>
      </c>
      <c r="Q15" s="401" t="s">
        <v>332</v>
      </c>
      <c r="R15" s="415" t="s">
        <v>2</v>
      </c>
      <c r="S15" s="416"/>
      <c r="T15" s="420"/>
      <c r="U15" s="409" t="s">
        <v>329</v>
      </c>
      <c r="V15" s="409" t="s">
        <v>330</v>
      </c>
      <c r="W15" s="409" t="s">
        <v>331</v>
      </c>
      <c r="X15" s="401" t="s">
        <v>332</v>
      </c>
      <c r="Y15" s="415" t="s">
        <v>2</v>
      </c>
      <c r="Z15" s="416"/>
    </row>
    <row r="16" spans="1:26" ht="15.75" thickBot="1" x14ac:dyDescent="0.3">
      <c r="A16" s="410"/>
      <c r="B16" s="410"/>
      <c r="C16" s="402" t="s">
        <v>535</v>
      </c>
      <c r="D16" s="85" t="s">
        <v>3</v>
      </c>
      <c r="E16" s="86" t="s">
        <v>4</v>
      </c>
      <c r="F16" s="429"/>
      <c r="G16" s="410"/>
      <c r="H16" s="410"/>
      <c r="I16" s="410"/>
      <c r="J16" s="402" t="s">
        <v>535</v>
      </c>
      <c r="K16" s="86" t="s">
        <v>3</v>
      </c>
      <c r="L16" s="86" t="s">
        <v>4</v>
      </c>
      <c r="O16" s="410"/>
      <c r="P16" s="410"/>
      <c r="Q16" s="402" t="s">
        <v>535</v>
      </c>
      <c r="R16" s="85" t="s">
        <v>3</v>
      </c>
      <c r="S16" s="86" t="s">
        <v>4</v>
      </c>
      <c r="T16" s="420"/>
      <c r="U16" s="410"/>
      <c r="V16" s="410"/>
      <c r="W16" s="410"/>
      <c r="X16" s="402" t="s">
        <v>535</v>
      </c>
      <c r="Y16" s="86" t="s">
        <v>3</v>
      </c>
      <c r="Z16" s="86" t="s">
        <v>4</v>
      </c>
    </row>
    <row r="17" spans="1:28" ht="32.1" customHeight="1" thickBot="1" x14ac:dyDescent="0.3">
      <c r="A17" s="406" t="s">
        <v>536</v>
      </c>
      <c r="B17" s="407"/>
      <c r="C17" s="407"/>
      <c r="D17" s="407"/>
      <c r="E17" s="408"/>
      <c r="F17" s="429"/>
      <c r="G17" s="229" t="s">
        <v>600</v>
      </c>
      <c r="H17" s="230">
        <v>31275</v>
      </c>
      <c r="I17" s="231" t="s">
        <v>601</v>
      </c>
      <c r="J17" s="232" t="s">
        <v>182</v>
      </c>
      <c r="K17" s="162">
        <f t="shared" ref="K17:K39" si="0">MROUND(Y17,0.05)</f>
        <v>132.9</v>
      </c>
      <c r="L17" s="162">
        <f t="shared" ref="L17:L39" si="1">PRODUCT(K17,1.2)</f>
        <v>159.47999999999999</v>
      </c>
      <c r="O17" s="411" t="s">
        <v>536</v>
      </c>
      <c r="P17" s="412"/>
      <c r="Q17" s="412"/>
      <c r="R17" s="412"/>
      <c r="S17" s="413"/>
      <c r="T17" s="420"/>
      <c r="U17" s="105" t="s">
        <v>600</v>
      </c>
      <c r="V17" s="96">
        <v>31275</v>
      </c>
      <c r="W17" s="8" t="s">
        <v>601</v>
      </c>
      <c r="X17" s="392" t="s">
        <v>182</v>
      </c>
      <c r="Y17" s="94">
        <f t="shared" ref="Y17:Y39" si="2">Z17*$AB$20</f>
        <v>132.88249999999999</v>
      </c>
      <c r="Z17" s="393">
        <v>115.55000000000001</v>
      </c>
    </row>
    <row r="18" spans="1:28" ht="32.1" customHeight="1" thickBot="1" x14ac:dyDescent="0.3">
      <c r="A18" s="155" t="s">
        <v>170</v>
      </c>
      <c r="B18" s="235" t="s">
        <v>567</v>
      </c>
      <c r="C18" s="246" t="s">
        <v>171</v>
      </c>
      <c r="D18" s="162">
        <f t="shared" ref="D18:D37" si="3">MROUND(R18,0.05)</f>
        <v>96.5</v>
      </c>
      <c r="E18" s="162">
        <f t="shared" ref="E18:E37" si="4">PRODUCT(D18,1.2)</f>
        <v>115.8</v>
      </c>
      <c r="F18" s="429"/>
      <c r="G18" s="229" t="s">
        <v>602</v>
      </c>
      <c r="H18" s="230">
        <v>31228</v>
      </c>
      <c r="I18" s="231" t="s">
        <v>603</v>
      </c>
      <c r="J18" s="232" t="s">
        <v>183</v>
      </c>
      <c r="K18" s="162">
        <f t="shared" si="0"/>
        <v>137.1</v>
      </c>
      <c r="L18" s="162">
        <f t="shared" si="1"/>
        <v>164.51999999999998</v>
      </c>
      <c r="O18" s="155" t="s">
        <v>170</v>
      </c>
      <c r="P18" s="158" t="s">
        <v>567</v>
      </c>
      <c r="Q18" s="157" t="s">
        <v>171</v>
      </c>
      <c r="R18" s="94">
        <f t="shared" ref="R18:R37" si="5">S18*$AB$20</f>
        <v>96.484999999999999</v>
      </c>
      <c r="S18" s="156">
        <v>83.9</v>
      </c>
      <c r="T18" s="420"/>
      <c r="U18" s="110" t="s">
        <v>602</v>
      </c>
      <c r="V18" s="100">
        <v>31228</v>
      </c>
      <c r="W18" s="400" t="s">
        <v>603</v>
      </c>
      <c r="X18" s="396" t="s">
        <v>183</v>
      </c>
      <c r="Y18" s="94">
        <f t="shared" si="2"/>
        <v>137.07999999999998</v>
      </c>
      <c r="Z18" s="397">
        <v>119.2</v>
      </c>
    </row>
    <row r="19" spans="1:28" ht="32.1" customHeight="1" thickBot="1" x14ac:dyDescent="0.3">
      <c r="A19" s="155" t="s">
        <v>542</v>
      </c>
      <c r="B19" s="231" t="s">
        <v>543</v>
      </c>
      <c r="C19" s="232" t="s">
        <v>544</v>
      </c>
      <c r="D19" s="162">
        <f t="shared" si="3"/>
        <v>109.30000000000001</v>
      </c>
      <c r="E19" s="162">
        <f t="shared" si="4"/>
        <v>131.16</v>
      </c>
      <c r="F19" s="429"/>
      <c r="G19" s="155" t="s">
        <v>537</v>
      </c>
      <c r="H19" s="233">
        <v>31246</v>
      </c>
      <c r="I19" s="231" t="s">
        <v>538</v>
      </c>
      <c r="J19" s="232" t="s">
        <v>157</v>
      </c>
      <c r="K19" s="162">
        <f t="shared" si="0"/>
        <v>146.20000000000002</v>
      </c>
      <c r="L19" s="162">
        <f t="shared" si="1"/>
        <v>175.44000000000003</v>
      </c>
      <c r="O19" s="159" t="s">
        <v>542</v>
      </c>
      <c r="P19" s="160" t="s">
        <v>543</v>
      </c>
      <c r="Q19" s="161" t="s">
        <v>544</v>
      </c>
      <c r="R19" s="94">
        <f t="shared" si="5"/>
        <v>109.3075</v>
      </c>
      <c r="S19" s="162">
        <v>95.050000000000011</v>
      </c>
      <c r="T19" s="420"/>
      <c r="U19" s="110" t="s">
        <v>537</v>
      </c>
      <c r="V19" s="100">
        <v>31246</v>
      </c>
      <c r="W19" s="400" t="s">
        <v>538</v>
      </c>
      <c r="X19" s="396" t="s">
        <v>157</v>
      </c>
      <c r="Y19" s="94">
        <f t="shared" si="2"/>
        <v>146.2225</v>
      </c>
      <c r="Z19" s="397">
        <v>127.15</v>
      </c>
    </row>
    <row r="20" spans="1:28" ht="32.1" customHeight="1" thickBot="1" x14ac:dyDescent="0.3">
      <c r="A20" s="155" t="s">
        <v>166</v>
      </c>
      <c r="B20" s="231" t="s">
        <v>556</v>
      </c>
      <c r="C20" s="232" t="s">
        <v>163</v>
      </c>
      <c r="D20" s="162">
        <f t="shared" si="3"/>
        <v>135.05000000000001</v>
      </c>
      <c r="E20" s="162">
        <f t="shared" si="4"/>
        <v>162.06</v>
      </c>
      <c r="F20" s="429"/>
      <c r="G20" s="159" t="s">
        <v>540</v>
      </c>
      <c r="H20" s="234">
        <v>31266</v>
      </c>
      <c r="I20" s="235" t="s">
        <v>541</v>
      </c>
      <c r="J20" s="236" t="s">
        <v>163</v>
      </c>
      <c r="K20" s="162">
        <f t="shared" si="0"/>
        <v>117.25</v>
      </c>
      <c r="L20" s="162">
        <f t="shared" si="1"/>
        <v>140.69999999999999</v>
      </c>
      <c r="O20" s="110" t="s">
        <v>166</v>
      </c>
      <c r="P20" s="153" t="s">
        <v>556</v>
      </c>
      <c r="Q20" s="154" t="s">
        <v>163</v>
      </c>
      <c r="R20" s="94">
        <f t="shared" si="5"/>
        <v>135.0675</v>
      </c>
      <c r="S20" s="94">
        <v>117.45</v>
      </c>
      <c r="T20" s="420"/>
      <c r="U20" s="110" t="s">
        <v>540</v>
      </c>
      <c r="V20" s="100">
        <v>31266</v>
      </c>
      <c r="W20" s="400" t="s">
        <v>541</v>
      </c>
      <c r="X20" s="396" t="s">
        <v>163</v>
      </c>
      <c r="Y20" s="94">
        <f t="shared" si="2"/>
        <v>117.24249999999999</v>
      </c>
      <c r="Z20" s="397">
        <v>101.95</v>
      </c>
      <c r="AB20" s="94">
        <v>1.1499999999999999</v>
      </c>
    </row>
    <row r="21" spans="1:28" ht="32.1" customHeight="1" thickBot="1" x14ac:dyDescent="0.3">
      <c r="A21" s="155" t="s">
        <v>162</v>
      </c>
      <c r="B21" s="231" t="s">
        <v>547</v>
      </c>
      <c r="C21" s="232" t="s">
        <v>163</v>
      </c>
      <c r="D21" s="162">
        <f t="shared" si="3"/>
        <v>120.7</v>
      </c>
      <c r="E21" s="162">
        <f t="shared" si="4"/>
        <v>144.84</v>
      </c>
      <c r="F21" s="429"/>
      <c r="G21" s="155" t="s">
        <v>545</v>
      </c>
      <c r="H21" s="233">
        <v>31160</v>
      </c>
      <c r="I21" s="231" t="s">
        <v>546</v>
      </c>
      <c r="J21" s="232" t="s">
        <v>184</v>
      </c>
      <c r="K21" s="162">
        <f t="shared" si="0"/>
        <v>142</v>
      </c>
      <c r="L21" s="162">
        <f t="shared" si="1"/>
        <v>170.4</v>
      </c>
      <c r="O21" s="105" t="s">
        <v>162</v>
      </c>
      <c r="P21" s="8" t="s">
        <v>547</v>
      </c>
      <c r="Q21" s="392" t="s">
        <v>163</v>
      </c>
      <c r="R21" s="94">
        <f t="shared" si="5"/>
        <v>120.6925</v>
      </c>
      <c r="S21" s="94">
        <v>104.95</v>
      </c>
      <c r="T21" s="420"/>
      <c r="U21" s="105" t="s">
        <v>545</v>
      </c>
      <c r="V21" s="96">
        <v>31160</v>
      </c>
      <c r="W21" s="8" t="s">
        <v>546</v>
      </c>
      <c r="X21" s="392" t="s">
        <v>184</v>
      </c>
      <c r="Y21" s="94">
        <f t="shared" si="2"/>
        <v>142.02499999999998</v>
      </c>
      <c r="Z21" s="393">
        <v>123.5</v>
      </c>
    </row>
    <row r="22" spans="1:28" ht="32.1" customHeight="1" thickBot="1" x14ac:dyDescent="0.3">
      <c r="A22" s="155" t="s">
        <v>160</v>
      </c>
      <c r="B22" s="231" t="s">
        <v>547</v>
      </c>
      <c r="C22" s="232" t="s">
        <v>161</v>
      </c>
      <c r="D22" s="162">
        <f t="shared" si="3"/>
        <v>130.85</v>
      </c>
      <c r="E22" s="162">
        <f t="shared" si="4"/>
        <v>157.01999999999998</v>
      </c>
      <c r="F22" s="429"/>
      <c r="G22" s="155" t="s">
        <v>548</v>
      </c>
      <c r="H22" s="233">
        <v>32035</v>
      </c>
      <c r="I22" s="231" t="s">
        <v>549</v>
      </c>
      <c r="J22" s="232" t="s">
        <v>185</v>
      </c>
      <c r="K22" s="162">
        <f t="shared" si="0"/>
        <v>124.5</v>
      </c>
      <c r="L22" s="162">
        <f t="shared" si="1"/>
        <v>149.4</v>
      </c>
      <c r="O22" s="110" t="s">
        <v>160</v>
      </c>
      <c r="P22" s="8" t="s">
        <v>547</v>
      </c>
      <c r="Q22" s="392" t="s">
        <v>161</v>
      </c>
      <c r="R22" s="94">
        <f t="shared" si="5"/>
        <v>130.87</v>
      </c>
      <c r="S22" s="90">
        <v>113.80000000000001</v>
      </c>
      <c r="T22" s="420"/>
      <c r="U22" s="105" t="s">
        <v>548</v>
      </c>
      <c r="V22" s="96">
        <v>32035</v>
      </c>
      <c r="W22" s="8" t="s">
        <v>549</v>
      </c>
      <c r="X22" s="392" t="s">
        <v>185</v>
      </c>
      <c r="Y22" s="94">
        <f t="shared" si="2"/>
        <v>124.4875</v>
      </c>
      <c r="Z22" s="393">
        <v>108.25</v>
      </c>
    </row>
    <row r="23" spans="1:28" ht="32.1" customHeight="1" thickBot="1" x14ac:dyDescent="0.3">
      <c r="A23" s="155" t="s">
        <v>164</v>
      </c>
      <c r="B23" s="231" t="s">
        <v>547</v>
      </c>
      <c r="C23" s="232" t="s">
        <v>165</v>
      </c>
      <c r="D23" s="162">
        <f t="shared" si="3"/>
        <v>125.2</v>
      </c>
      <c r="E23" s="162">
        <f t="shared" si="4"/>
        <v>150.24</v>
      </c>
      <c r="F23" s="429"/>
      <c r="G23" s="155" t="s">
        <v>550</v>
      </c>
      <c r="H23" s="233">
        <v>32248</v>
      </c>
      <c r="I23" s="231" t="s">
        <v>551</v>
      </c>
      <c r="J23" s="232" t="s">
        <v>165</v>
      </c>
      <c r="K23" s="162">
        <f t="shared" si="0"/>
        <v>124.10000000000001</v>
      </c>
      <c r="L23" s="162">
        <f t="shared" si="1"/>
        <v>148.92000000000002</v>
      </c>
      <c r="O23" s="105" t="s">
        <v>164</v>
      </c>
      <c r="P23" s="8" t="s">
        <v>547</v>
      </c>
      <c r="Q23" s="392" t="s">
        <v>165</v>
      </c>
      <c r="R23" s="94">
        <f t="shared" si="5"/>
        <v>125.17749999999999</v>
      </c>
      <c r="S23" s="94">
        <v>108.85000000000001</v>
      </c>
      <c r="T23" s="420"/>
      <c r="U23" s="105" t="s">
        <v>550</v>
      </c>
      <c r="V23" s="96">
        <v>32248</v>
      </c>
      <c r="W23" s="8" t="s">
        <v>551</v>
      </c>
      <c r="X23" s="392" t="s">
        <v>165</v>
      </c>
      <c r="Y23" s="94">
        <f t="shared" si="2"/>
        <v>124.08499999999999</v>
      </c>
      <c r="Z23" s="393">
        <v>107.9</v>
      </c>
    </row>
    <row r="24" spans="1:28" ht="32.1" customHeight="1" thickBot="1" x14ac:dyDescent="0.3">
      <c r="A24" s="405" t="s">
        <v>167</v>
      </c>
      <c r="B24" s="231" t="s">
        <v>556</v>
      </c>
      <c r="C24" s="232" t="s">
        <v>165</v>
      </c>
      <c r="D24" s="162">
        <f t="shared" si="3"/>
        <v>145.15</v>
      </c>
      <c r="E24" s="162">
        <f t="shared" si="4"/>
        <v>174.18</v>
      </c>
      <c r="F24" s="429"/>
      <c r="G24" s="237" t="s">
        <v>552</v>
      </c>
      <c r="H24" s="230">
        <v>32123</v>
      </c>
      <c r="I24" s="238" t="s">
        <v>553</v>
      </c>
      <c r="J24" s="157" t="s">
        <v>159</v>
      </c>
      <c r="K24" s="162">
        <f t="shared" si="0"/>
        <v>117.30000000000001</v>
      </c>
      <c r="L24" s="162">
        <f t="shared" si="1"/>
        <v>140.76000000000002</v>
      </c>
      <c r="O24" s="105" t="s">
        <v>167</v>
      </c>
      <c r="P24" s="8" t="s">
        <v>556</v>
      </c>
      <c r="Q24" s="392" t="s">
        <v>165</v>
      </c>
      <c r="R24" s="94">
        <f t="shared" si="5"/>
        <v>145.13</v>
      </c>
      <c r="S24" s="393">
        <v>126.2</v>
      </c>
      <c r="T24" s="420"/>
      <c r="U24" s="39" t="s">
        <v>552</v>
      </c>
      <c r="V24" s="59">
        <v>32123</v>
      </c>
      <c r="W24" s="124" t="s">
        <v>553</v>
      </c>
      <c r="X24" s="92" t="s">
        <v>159</v>
      </c>
      <c r="Y24" s="94">
        <f t="shared" si="2"/>
        <v>117.3</v>
      </c>
      <c r="Z24" s="393">
        <v>102</v>
      </c>
    </row>
    <row r="25" spans="1:28" ht="32.1" customHeight="1" thickBot="1" x14ac:dyDescent="0.3">
      <c r="A25" s="405" t="s">
        <v>168</v>
      </c>
      <c r="B25" s="231" t="s">
        <v>561</v>
      </c>
      <c r="C25" s="232" t="s">
        <v>165</v>
      </c>
      <c r="D25" s="162">
        <f t="shared" si="3"/>
        <v>139.6</v>
      </c>
      <c r="E25" s="162">
        <f t="shared" si="4"/>
        <v>167.51999999999998</v>
      </c>
      <c r="F25" s="429"/>
      <c r="G25" s="155" t="s">
        <v>554</v>
      </c>
      <c r="H25" s="234">
        <v>32071</v>
      </c>
      <c r="I25" s="231" t="s">
        <v>555</v>
      </c>
      <c r="J25" s="232" t="s">
        <v>186</v>
      </c>
      <c r="K25" s="162">
        <f t="shared" si="0"/>
        <v>152.5</v>
      </c>
      <c r="L25" s="162">
        <f t="shared" si="1"/>
        <v>183</v>
      </c>
      <c r="O25" s="105" t="s">
        <v>168</v>
      </c>
      <c r="P25" s="8" t="s">
        <v>561</v>
      </c>
      <c r="Q25" s="392" t="s">
        <v>165</v>
      </c>
      <c r="R25" s="94">
        <f t="shared" si="5"/>
        <v>139.60999999999999</v>
      </c>
      <c r="S25" s="94">
        <v>121.4</v>
      </c>
      <c r="T25" s="420"/>
      <c r="U25" s="105" t="s">
        <v>554</v>
      </c>
      <c r="V25" s="100">
        <v>32071</v>
      </c>
      <c r="W25" s="8" t="s">
        <v>555</v>
      </c>
      <c r="X25" s="392" t="s">
        <v>186</v>
      </c>
      <c r="Y25" s="94">
        <f t="shared" si="2"/>
        <v>152.48999999999998</v>
      </c>
      <c r="Z25" s="393">
        <v>132.6</v>
      </c>
    </row>
    <row r="26" spans="1:28" ht="32.1" customHeight="1" thickBot="1" x14ac:dyDescent="0.3">
      <c r="A26" s="405" t="s">
        <v>169</v>
      </c>
      <c r="B26" s="231" t="s">
        <v>564</v>
      </c>
      <c r="C26" s="244" t="s">
        <v>165</v>
      </c>
      <c r="D26" s="162">
        <f t="shared" si="3"/>
        <v>120.75</v>
      </c>
      <c r="E26" s="162">
        <f t="shared" si="4"/>
        <v>144.9</v>
      </c>
      <c r="F26" s="429"/>
      <c r="G26" s="155" t="s">
        <v>557</v>
      </c>
      <c r="H26" s="234">
        <v>32358</v>
      </c>
      <c r="I26" s="239" t="s">
        <v>558</v>
      </c>
      <c r="J26" s="232" t="s">
        <v>187</v>
      </c>
      <c r="K26" s="162">
        <f t="shared" si="0"/>
        <v>145.80000000000001</v>
      </c>
      <c r="L26" s="162">
        <f t="shared" si="1"/>
        <v>174.96</v>
      </c>
      <c r="O26" s="105" t="s">
        <v>169</v>
      </c>
      <c r="P26" s="8" t="s">
        <v>564</v>
      </c>
      <c r="Q26" s="392" t="s">
        <v>165</v>
      </c>
      <c r="R26" s="94">
        <f t="shared" si="5"/>
        <v>120.74999999999999</v>
      </c>
      <c r="S26" s="94">
        <v>105</v>
      </c>
      <c r="T26" s="420"/>
      <c r="U26" s="105" t="s">
        <v>557</v>
      </c>
      <c r="V26" s="100">
        <v>32358</v>
      </c>
      <c r="W26" s="399" t="s">
        <v>558</v>
      </c>
      <c r="X26" s="392" t="s">
        <v>187</v>
      </c>
      <c r="Y26" s="94">
        <f t="shared" si="2"/>
        <v>145.82</v>
      </c>
      <c r="Z26" s="393">
        <v>126.80000000000001</v>
      </c>
    </row>
    <row r="27" spans="1:28" ht="32.1" customHeight="1" thickBot="1" x14ac:dyDescent="0.3">
      <c r="A27" s="159" t="s">
        <v>158</v>
      </c>
      <c r="B27" s="231" t="s">
        <v>547</v>
      </c>
      <c r="C27" s="232" t="s">
        <v>159</v>
      </c>
      <c r="D27" s="162">
        <f t="shared" si="3"/>
        <v>122.55000000000001</v>
      </c>
      <c r="E27" s="162">
        <f t="shared" si="4"/>
        <v>147.06</v>
      </c>
      <c r="F27" s="429"/>
      <c r="G27" s="155" t="s">
        <v>559</v>
      </c>
      <c r="H27" s="234">
        <v>32034</v>
      </c>
      <c r="I27" s="231" t="s">
        <v>560</v>
      </c>
      <c r="J27" s="232" t="s">
        <v>188</v>
      </c>
      <c r="K27" s="162">
        <f t="shared" si="0"/>
        <v>175.55</v>
      </c>
      <c r="L27" s="162">
        <f t="shared" si="1"/>
        <v>210.66</v>
      </c>
      <c r="O27" s="125" t="s">
        <v>158</v>
      </c>
      <c r="P27" s="8" t="s">
        <v>547</v>
      </c>
      <c r="Q27" s="392" t="s">
        <v>159</v>
      </c>
      <c r="R27" s="94">
        <f t="shared" si="5"/>
        <v>122.5325</v>
      </c>
      <c r="S27" s="94">
        <v>106.55000000000001</v>
      </c>
      <c r="T27" s="420"/>
      <c r="U27" s="105" t="s">
        <v>559</v>
      </c>
      <c r="V27" s="100">
        <v>32034</v>
      </c>
      <c r="W27" s="8" t="s">
        <v>560</v>
      </c>
      <c r="X27" s="392" t="s">
        <v>188</v>
      </c>
      <c r="Y27" s="94">
        <f t="shared" si="2"/>
        <v>175.54749999999999</v>
      </c>
      <c r="Z27" s="393">
        <v>152.65</v>
      </c>
    </row>
    <row r="28" spans="1:28" ht="32.1" customHeight="1" thickBot="1" x14ac:dyDescent="0.3">
      <c r="A28" s="229" t="s">
        <v>173</v>
      </c>
      <c r="B28" s="231" t="s">
        <v>573</v>
      </c>
      <c r="C28" s="232" t="s">
        <v>165</v>
      </c>
      <c r="D28" s="162">
        <f t="shared" si="3"/>
        <v>119.30000000000001</v>
      </c>
      <c r="E28" s="162">
        <f t="shared" si="4"/>
        <v>143.16</v>
      </c>
      <c r="F28" s="429"/>
      <c r="G28" s="240" t="s">
        <v>562</v>
      </c>
      <c r="H28" s="234">
        <v>32330</v>
      </c>
      <c r="I28" s="235" t="s">
        <v>563</v>
      </c>
      <c r="J28" s="232" t="s">
        <v>189</v>
      </c>
      <c r="K28" s="162">
        <f t="shared" si="0"/>
        <v>212.65</v>
      </c>
      <c r="L28" s="162">
        <f t="shared" si="1"/>
        <v>255.18</v>
      </c>
      <c r="O28" s="105" t="s">
        <v>173</v>
      </c>
      <c r="P28" s="8" t="s">
        <v>573</v>
      </c>
      <c r="Q28" s="392" t="s">
        <v>165</v>
      </c>
      <c r="R28" s="94">
        <f t="shared" si="5"/>
        <v>119.31249999999999</v>
      </c>
      <c r="S28" s="94">
        <v>103.75</v>
      </c>
      <c r="T28" s="420"/>
      <c r="U28" s="126" t="s">
        <v>562</v>
      </c>
      <c r="V28" s="100">
        <v>32330</v>
      </c>
      <c r="W28" s="400" t="s">
        <v>563</v>
      </c>
      <c r="X28" s="392" t="s">
        <v>189</v>
      </c>
      <c r="Y28" s="94">
        <f t="shared" si="2"/>
        <v>212.63499999999999</v>
      </c>
      <c r="Z28" s="393">
        <v>184.9</v>
      </c>
    </row>
    <row r="29" spans="1:28" ht="32.1" customHeight="1" thickBot="1" x14ac:dyDescent="0.3">
      <c r="A29" s="229" t="s">
        <v>174</v>
      </c>
      <c r="B29" s="231" t="s">
        <v>573</v>
      </c>
      <c r="C29" s="232" t="s">
        <v>175</v>
      </c>
      <c r="D29" s="162">
        <f t="shared" si="3"/>
        <v>118.2</v>
      </c>
      <c r="E29" s="162">
        <f t="shared" si="4"/>
        <v>141.84</v>
      </c>
      <c r="F29" s="429"/>
      <c r="G29" s="241" t="s">
        <v>565</v>
      </c>
      <c r="H29" s="242">
        <v>32366</v>
      </c>
      <c r="I29" s="235" t="s">
        <v>566</v>
      </c>
      <c r="J29" s="232" t="s">
        <v>190</v>
      </c>
      <c r="K29" s="162">
        <f t="shared" si="0"/>
        <v>252.4</v>
      </c>
      <c r="L29" s="162">
        <f t="shared" si="1"/>
        <v>302.88</v>
      </c>
      <c r="O29" s="105" t="s">
        <v>174</v>
      </c>
      <c r="P29" s="8" t="s">
        <v>573</v>
      </c>
      <c r="Q29" s="395" t="s">
        <v>175</v>
      </c>
      <c r="R29" s="94">
        <f t="shared" si="5"/>
        <v>118.22</v>
      </c>
      <c r="S29" s="94">
        <v>102.80000000000001</v>
      </c>
      <c r="T29" s="420"/>
      <c r="U29" s="109" t="s">
        <v>565</v>
      </c>
      <c r="V29" s="97">
        <v>32366</v>
      </c>
      <c r="W29" s="400" t="s">
        <v>566</v>
      </c>
      <c r="X29" s="392" t="s">
        <v>190</v>
      </c>
      <c r="Y29" s="94">
        <f t="shared" si="2"/>
        <v>252.42499999999998</v>
      </c>
      <c r="Z29" s="393">
        <v>219.5</v>
      </c>
    </row>
    <row r="30" spans="1:28" ht="32.1" customHeight="1" thickBot="1" x14ac:dyDescent="0.3">
      <c r="A30" s="155" t="s">
        <v>596</v>
      </c>
      <c r="B30" s="235" t="s">
        <v>570</v>
      </c>
      <c r="C30" s="232" t="s">
        <v>172</v>
      </c>
      <c r="D30" s="162">
        <f t="shared" si="3"/>
        <v>186.65</v>
      </c>
      <c r="E30" s="162">
        <f t="shared" si="4"/>
        <v>223.98</v>
      </c>
      <c r="F30" s="429"/>
      <c r="G30" s="241" t="s">
        <v>568</v>
      </c>
      <c r="H30" s="242">
        <v>32404</v>
      </c>
      <c r="I30" s="235" t="s">
        <v>569</v>
      </c>
      <c r="J30" s="232" t="s">
        <v>191</v>
      </c>
      <c r="K30" s="162">
        <f t="shared" si="0"/>
        <v>213.25</v>
      </c>
      <c r="L30" s="162">
        <f t="shared" si="1"/>
        <v>255.89999999999998</v>
      </c>
      <c r="O30" s="105" t="s">
        <v>596</v>
      </c>
      <c r="P30" s="400" t="s">
        <v>570</v>
      </c>
      <c r="Q30" s="394" t="s">
        <v>172</v>
      </c>
      <c r="R30" s="94">
        <f t="shared" si="5"/>
        <v>186.64500000000001</v>
      </c>
      <c r="S30" s="94">
        <v>162.30000000000001</v>
      </c>
      <c r="T30" s="420"/>
      <c r="U30" s="109" t="s">
        <v>568</v>
      </c>
      <c r="V30" s="97">
        <v>32404</v>
      </c>
      <c r="W30" s="400" t="s">
        <v>569</v>
      </c>
      <c r="X30" s="392" t="s">
        <v>191</v>
      </c>
      <c r="Y30" s="94">
        <f t="shared" si="2"/>
        <v>213.26750000000001</v>
      </c>
      <c r="Z30" s="393">
        <v>185.45000000000002</v>
      </c>
    </row>
    <row r="31" spans="1:28" ht="32.1" customHeight="1" thickBot="1" x14ac:dyDescent="0.3">
      <c r="A31" s="229" t="s">
        <v>178</v>
      </c>
      <c r="B31" s="231" t="s">
        <v>578</v>
      </c>
      <c r="C31" s="232" t="s">
        <v>172</v>
      </c>
      <c r="D31" s="162">
        <f t="shared" si="3"/>
        <v>180.9</v>
      </c>
      <c r="E31" s="162">
        <f t="shared" si="4"/>
        <v>217.08</v>
      </c>
      <c r="F31" s="429"/>
      <c r="G31" s="155" t="s">
        <v>571</v>
      </c>
      <c r="H31" s="230">
        <v>33001</v>
      </c>
      <c r="I31" s="235" t="s">
        <v>572</v>
      </c>
      <c r="J31" s="232" t="s">
        <v>192</v>
      </c>
      <c r="K31" s="162">
        <f t="shared" si="0"/>
        <v>239.20000000000002</v>
      </c>
      <c r="L31" s="162">
        <f t="shared" si="1"/>
        <v>287.04000000000002</v>
      </c>
      <c r="O31" s="105" t="s">
        <v>178</v>
      </c>
      <c r="P31" s="400" t="s">
        <v>578</v>
      </c>
      <c r="Q31" s="392" t="s">
        <v>172</v>
      </c>
      <c r="R31" s="94">
        <f t="shared" si="5"/>
        <v>180.89500000000001</v>
      </c>
      <c r="S31" s="94">
        <v>157.30000000000001</v>
      </c>
      <c r="T31" s="420"/>
      <c r="U31" s="105" t="s">
        <v>571</v>
      </c>
      <c r="V31" s="59">
        <v>33001</v>
      </c>
      <c r="W31" s="400" t="s">
        <v>572</v>
      </c>
      <c r="X31" s="392" t="s">
        <v>192</v>
      </c>
      <c r="Y31" s="94">
        <f t="shared" si="2"/>
        <v>239.2</v>
      </c>
      <c r="Z31" s="393">
        <v>208</v>
      </c>
    </row>
    <row r="32" spans="1:28" ht="32.1" customHeight="1" thickBot="1" x14ac:dyDescent="0.3">
      <c r="A32" s="229" t="s">
        <v>176</v>
      </c>
      <c r="B32" s="231" t="s">
        <v>570</v>
      </c>
      <c r="C32" s="232" t="s">
        <v>177</v>
      </c>
      <c r="D32" s="162">
        <f t="shared" si="3"/>
        <v>204.95000000000002</v>
      </c>
      <c r="E32" s="162">
        <f t="shared" si="4"/>
        <v>245.94</v>
      </c>
      <c r="F32" s="429"/>
      <c r="G32" s="155" t="s">
        <v>574</v>
      </c>
      <c r="H32" s="234">
        <v>33002</v>
      </c>
      <c r="I32" s="239" t="s">
        <v>575</v>
      </c>
      <c r="J32" s="232" t="s">
        <v>193</v>
      </c>
      <c r="K32" s="162">
        <f t="shared" si="0"/>
        <v>398.05</v>
      </c>
      <c r="L32" s="162">
        <f t="shared" si="1"/>
        <v>477.65999999999997</v>
      </c>
      <c r="O32" s="107" t="s">
        <v>176</v>
      </c>
      <c r="P32" s="8" t="s">
        <v>570</v>
      </c>
      <c r="Q32" s="392" t="s">
        <v>177</v>
      </c>
      <c r="R32" s="94">
        <f t="shared" si="5"/>
        <v>204.93</v>
      </c>
      <c r="S32" s="94">
        <v>178.20000000000002</v>
      </c>
      <c r="T32" s="420"/>
      <c r="U32" s="105" t="s">
        <v>574</v>
      </c>
      <c r="V32" s="100">
        <v>33002</v>
      </c>
      <c r="W32" s="399" t="s">
        <v>575</v>
      </c>
      <c r="X32" s="392" t="s">
        <v>193</v>
      </c>
      <c r="Y32" s="94">
        <f t="shared" si="2"/>
        <v>398.07249999999999</v>
      </c>
      <c r="Z32" s="393">
        <v>346.15000000000003</v>
      </c>
    </row>
    <row r="33" spans="1:26" ht="32.1" customHeight="1" thickBot="1" x14ac:dyDescent="0.3">
      <c r="A33" s="229" t="s">
        <v>680</v>
      </c>
      <c r="B33" s="231" t="s">
        <v>628</v>
      </c>
      <c r="C33" s="232" t="s">
        <v>681</v>
      </c>
      <c r="D33" s="162">
        <f t="shared" si="3"/>
        <v>417.55</v>
      </c>
      <c r="E33" s="162">
        <f t="shared" si="4"/>
        <v>501.06</v>
      </c>
      <c r="F33" s="429"/>
      <c r="G33" s="155" t="s">
        <v>576</v>
      </c>
      <c r="H33" s="233" t="s">
        <v>411</v>
      </c>
      <c r="I33" s="231"/>
      <c r="J33" s="232" t="s">
        <v>194</v>
      </c>
      <c r="K33" s="162">
        <f t="shared" si="0"/>
        <v>534.5</v>
      </c>
      <c r="L33" s="162">
        <f t="shared" si="1"/>
        <v>641.4</v>
      </c>
      <c r="O33" s="107" t="s">
        <v>680</v>
      </c>
      <c r="P33" s="8" t="s">
        <v>628</v>
      </c>
      <c r="Q33" s="392" t="s">
        <v>681</v>
      </c>
      <c r="R33" s="94">
        <f t="shared" si="5"/>
        <v>417.565</v>
      </c>
      <c r="S33" s="94">
        <v>363.1</v>
      </c>
      <c r="T33" s="420"/>
      <c r="U33" s="105" t="s">
        <v>576</v>
      </c>
      <c r="V33" s="100" t="s">
        <v>411</v>
      </c>
      <c r="W33" s="399"/>
      <c r="X33" s="392" t="s">
        <v>194</v>
      </c>
      <c r="Y33" s="94">
        <f t="shared" si="2"/>
        <v>534.52</v>
      </c>
      <c r="Z33" s="393">
        <v>464.8</v>
      </c>
    </row>
    <row r="34" spans="1:26" ht="32.1" customHeight="1" thickBot="1" x14ac:dyDescent="0.3">
      <c r="A34" s="229" t="s">
        <v>179</v>
      </c>
      <c r="B34" s="231" t="s">
        <v>581</v>
      </c>
      <c r="C34" s="232" t="s">
        <v>153</v>
      </c>
      <c r="D34" s="162">
        <f t="shared" si="3"/>
        <v>459.25</v>
      </c>
      <c r="E34" s="162">
        <f t="shared" si="4"/>
        <v>551.1</v>
      </c>
      <c r="F34" s="429"/>
      <c r="G34" s="155" t="s">
        <v>577</v>
      </c>
      <c r="H34" s="233"/>
      <c r="I34" s="231"/>
      <c r="J34" s="232" t="s">
        <v>153</v>
      </c>
      <c r="K34" s="162">
        <f t="shared" si="0"/>
        <v>495.65000000000003</v>
      </c>
      <c r="L34" s="162">
        <f t="shared" si="1"/>
        <v>594.78</v>
      </c>
      <c r="O34" s="107" t="s">
        <v>179</v>
      </c>
      <c r="P34" s="8" t="s">
        <v>581</v>
      </c>
      <c r="Q34" s="392" t="s">
        <v>153</v>
      </c>
      <c r="R34" s="94">
        <f t="shared" si="5"/>
        <v>459.2525</v>
      </c>
      <c r="S34" s="393">
        <v>399.35</v>
      </c>
      <c r="T34" s="420"/>
      <c r="U34" s="105" t="s">
        <v>577</v>
      </c>
      <c r="V34" s="96"/>
      <c r="W34" s="8"/>
      <c r="X34" s="392" t="s">
        <v>153</v>
      </c>
      <c r="Y34" s="94">
        <f t="shared" si="2"/>
        <v>495.65</v>
      </c>
      <c r="Z34" s="393">
        <v>431</v>
      </c>
    </row>
    <row r="35" spans="1:26" ht="32.1" customHeight="1" thickBot="1" x14ac:dyDescent="0.3">
      <c r="A35" s="229" t="s">
        <v>584</v>
      </c>
      <c r="B35" s="231" t="s">
        <v>585</v>
      </c>
      <c r="C35" s="232" t="s">
        <v>145</v>
      </c>
      <c r="D35" s="162">
        <f t="shared" si="3"/>
        <v>536.75</v>
      </c>
      <c r="E35" s="162">
        <f t="shared" si="4"/>
        <v>644.1</v>
      </c>
      <c r="F35" s="429"/>
      <c r="G35" s="155" t="s">
        <v>579</v>
      </c>
      <c r="H35" s="233">
        <v>33014</v>
      </c>
      <c r="I35" s="231" t="s">
        <v>580</v>
      </c>
      <c r="J35" s="232" t="s">
        <v>195</v>
      </c>
      <c r="K35" s="162">
        <f t="shared" si="0"/>
        <v>697.7</v>
      </c>
      <c r="L35" s="162">
        <f t="shared" si="1"/>
        <v>837.24</v>
      </c>
      <c r="O35" s="107" t="s">
        <v>584</v>
      </c>
      <c r="P35" s="8" t="s">
        <v>585</v>
      </c>
      <c r="Q35" s="392" t="s">
        <v>145</v>
      </c>
      <c r="R35" s="94">
        <f t="shared" si="5"/>
        <v>536.76249999999993</v>
      </c>
      <c r="S35" s="94">
        <v>466.75</v>
      </c>
      <c r="T35" s="420"/>
      <c r="U35" s="105" t="s">
        <v>579</v>
      </c>
      <c r="V35" s="96">
        <v>33014</v>
      </c>
      <c r="W35" s="8" t="s">
        <v>580</v>
      </c>
      <c r="X35" s="392" t="s">
        <v>195</v>
      </c>
      <c r="Y35" s="94">
        <f t="shared" si="2"/>
        <v>697.70500000000004</v>
      </c>
      <c r="Z35" s="393">
        <v>606.70000000000005</v>
      </c>
    </row>
    <row r="36" spans="1:26" ht="32.1" customHeight="1" thickBot="1" x14ac:dyDescent="0.3">
      <c r="A36" s="155" t="s">
        <v>663</v>
      </c>
      <c r="B36" s="231" t="s">
        <v>661</v>
      </c>
      <c r="C36" s="247" t="s">
        <v>662</v>
      </c>
      <c r="D36" s="162">
        <f t="shared" si="3"/>
        <v>776.75</v>
      </c>
      <c r="E36" s="162">
        <f t="shared" si="4"/>
        <v>932.09999999999991</v>
      </c>
      <c r="F36" s="429"/>
      <c r="G36" s="155" t="s">
        <v>582</v>
      </c>
      <c r="H36" s="233">
        <v>34265</v>
      </c>
      <c r="I36" s="231" t="s">
        <v>583</v>
      </c>
      <c r="J36" s="232" t="s">
        <v>196</v>
      </c>
      <c r="K36" s="162">
        <f t="shared" si="0"/>
        <v>809.95</v>
      </c>
      <c r="L36" s="162">
        <f t="shared" si="1"/>
        <v>971.94</v>
      </c>
      <c r="O36" s="107" t="s">
        <v>663</v>
      </c>
      <c r="P36" s="8" t="s">
        <v>661</v>
      </c>
      <c r="Q36" s="392" t="s">
        <v>662</v>
      </c>
      <c r="R36" s="94">
        <f t="shared" si="5"/>
        <v>776.76750000000004</v>
      </c>
      <c r="S36" s="393">
        <v>675.45</v>
      </c>
      <c r="T36" s="420"/>
      <c r="U36" s="105" t="s">
        <v>582</v>
      </c>
      <c r="V36" s="96">
        <v>34265</v>
      </c>
      <c r="W36" s="8" t="s">
        <v>583</v>
      </c>
      <c r="X36" s="392" t="s">
        <v>196</v>
      </c>
      <c r="Y36" s="94">
        <f t="shared" si="2"/>
        <v>809.94500000000005</v>
      </c>
      <c r="Z36" s="393">
        <v>704.30000000000007</v>
      </c>
    </row>
    <row r="37" spans="1:26" ht="32.1" customHeight="1" thickBot="1" x14ac:dyDescent="0.3">
      <c r="A37" s="155" t="s">
        <v>156</v>
      </c>
      <c r="B37" s="248" t="s">
        <v>539</v>
      </c>
      <c r="C37" s="249" t="s">
        <v>155</v>
      </c>
      <c r="D37" s="162">
        <f t="shared" si="3"/>
        <v>801.55000000000007</v>
      </c>
      <c r="E37" s="162">
        <f t="shared" si="4"/>
        <v>961.86</v>
      </c>
      <c r="F37" s="429"/>
      <c r="G37" s="240" t="s">
        <v>586</v>
      </c>
      <c r="H37" s="243">
        <v>34345</v>
      </c>
      <c r="I37" s="239" t="s">
        <v>587</v>
      </c>
      <c r="J37" s="244" t="s">
        <v>197</v>
      </c>
      <c r="K37" s="162">
        <f t="shared" si="0"/>
        <v>803.5</v>
      </c>
      <c r="L37" s="162">
        <f t="shared" si="1"/>
        <v>964.19999999999993</v>
      </c>
      <c r="O37" s="107" t="s">
        <v>156</v>
      </c>
      <c r="P37" s="8" t="s">
        <v>539</v>
      </c>
      <c r="Q37" s="392" t="s">
        <v>155</v>
      </c>
      <c r="R37" s="94">
        <f t="shared" si="5"/>
        <v>801.55</v>
      </c>
      <c r="S37" s="94">
        <v>697</v>
      </c>
      <c r="T37" s="420"/>
      <c r="U37" s="105" t="s">
        <v>586</v>
      </c>
      <c r="V37" s="96">
        <v>34345</v>
      </c>
      <c r="W37" s="8" t="s">
        <v>587</v>
      </c>
      <c r="X37" s="392" t="s">
        <v>197</v>
      </c>
      <c r="Y37" s="94">
        <f t="shared" si="2"/>
        <v>803.505</v>
      </c>
      <c r="Z37" s="393">
        <v>698.7</v>
      </c>
    </row>
    <row r="38" spans="1:26" ht="32.1" customHeight="1" thickBot="1" x14ac:dyDescent="0.3">
      <c r="A38" s="406" t="s">
        <v>144</v>
      </c>
      <c r="B38" s="407"/>
      <c r="C38" s="407"/>
      <c r="D38" s="407"/>
      <c r="E38" s="408"/>
      <c r="F38" s="429"/>
      <c r="G38" s="155" t="s">
        <v>588</v>
      </c>
      <c r="H38" s="233"/>
      <c r="I38" s="231" t="s">
        <v>589</v>
      </c>
      <c r="J38" s="232" t="s">
        <v>198</v>
      </c>
      <c r="K38" s="162">
        <f t="shared" si="0"/>
        <v>155.25</v>
      </c>
      <c r="L38" s="162">
        <f t="shared" si="1"/>
        <v>186.29999999999998</v>
      </c>
      <c r="O38" s="406" t="s">
        <v>144</v>
      </c>
      <c r="P38" s="407"/>
      <c r="Q38" s="407"/>
      <c r="R38" s="407"/>
      <c r="S38" s="408"/>
      <c r="T38" s="420"/>
      <c r="U38" s="126" t="s">
        <v>588</v>
      </c>
      <c r="V38" s="127"/>
      <c r="W38" s="399" t="s">
        <v>589</v>
      </c>
      <c r="X38" s="395" t="s">
        <v>198</v>
      </c>
      <c r="Y38" s="94">
        <f t="shared" si="2"/>
        <v>155.25</v>
      </c>
      <c r="Z38" s="128">
        <v>135</v>
      </c>
    </row>
    <row r="39" spans="1:26" ht="32.1" customHeight="1" thickBot="1" x14ac:dyDescent="0.3">
      <c r="A39" s="229" t="s">
        <v>657</v>
      </c>
      <c r="B39" s="231" t="s">
        <v>570</v>
      </c>
      <c r="C39" s="232" t="s">
        <v>177</v>
      </c>
      <c r="D39" s="162">
        <f t="shared" ref="D39:D49" si="6">MROUND(R39,0.05)</f>
        <v>204.4</v>
      </c>
      <c r="E39" s="162">
        <f t="shared" ref="E39:E49" si="7">PRODUCT(D39,1.2)</f>
        <v>245.28</v>
      </c>
      <c r="F39" s="429"/>
      <c r="G39" s="155" t="s">
        <v>590</v>
      </c>
      <c r="H39" s="245"/>
      <c r="I39" s="231" t="s">
        <v>591</v>
      </c>
      <c r="J39" s="232" t="s">
        <v>199</v>
      </c>
      <c r="K39" s="162">
        <f t="shared" si="0"/>
        <v>141.75</v>
      </c>
      <c r="L39" s="162">
        <f t="shared" si="1"/>
        <v>170.1</v>
      </c>
      <c r="O39" s="107" t="s">
        <v>657</v>
      </c>
      <c r="P39" s="8" t="s">
        <v>570</v>
      </c>
      <c r="Q39" s="392" t="s">
        <v>177</v>
      </c>
      <c r="R39" s="94">
        <f t="shared" ref="R39:R49" si="8">S39*$AB$20</f>
        <v>204.41249999999999</v>
      </c>
      <c r="S39" s="94">
        <v>177.75</v>
      </c>
      <c r="T39" s="420"/>
      <c r="U39" s="105" t="s">
        <v>590</v>
      </c>
      <c r="V39" s="96"/>
      <c r="W39" s="8" t="s">
        <v>591</v>
      </c>
      <c r="X39" s="392" t="s">
        <v>199</v>
      </c>
      <c r="Y39" s="94">
        <f t="shared" si="2"/>
        <v>141.73749999999998</v>
      </c>
      <c r="Z39" s="393">
        <v>123.25</v>
      </c>
    </row>
    <row r="40" spans="1:26" ht="32.1" customHeight="1" thickBot="1" x14ac:dyDescent="0.3">
      <c r="A40" s="229" t="s">
        <v>150</v>
      </c>
      <c r="B40" s="231" t="s">
        <v>593</v>
      </c>
      <c r="C40" s="232" t="s">
        <v>151</v>
      </c>
      <c r="D40" s="162">
        <f t="shared" si="6"/>
        <v>229.35000000000002</v>
      </c>
      <c r="E40" s="162">
        <f t="shared" si="7"/>
        <v>275.22000000000003</v>
      </c>
      <c r="F40" s="429"/>
      <c r="G40" s="417" t="s">
        <v>180</v>
      </c>
      <c r="H40" s="418"/>
      <c r="I40" s="418"/>
      <c r="J40" s="418"/>
      <c r="K40" s="418"/>
      <c r="L40" s="419"/>
      <c r="O40" s="107" t="s">
        <v>150</v>
      </c>
      <c r="P40" s="8" t="s">
        <v>593</v>
      </c>
      <c r="Q40" s="392" t="s">
        <v>151</v>
      </c>
      <c r="R40" s="94">
        <f t="shared" si="8"/>
        <v>229.36750000000001</v>
      </c>
      <c r="S40" s="393">
        <v>199.45000000000002</v>
      </c>
      <c r="T40" s="420"/>
      <c r="U40" s="105" t="s">
        <v>180</v>
      </c>
      <c r="V40" s="123"/>
      <c r="W40" s="8"/>
      <c r="X40" s="392"/>
      <c r="Y40" s="92"/>
      <c r="Z40" s="92"/>
    </row>
    <row r="41" spans="1:26" ht="32.1" customHeight="1" thickBot="1" x14ac:dyDescent="0.3">
      <c r="A41" s="229" t="s">
        <v>627</v>
      </c>
      <c r="B41" s="231" t="s">
        <v>628</v>
      </c>
      <c r="C41" s="232" t="s">
        <v>629</v>
      </c>
      <c r="D41" s="162">
        <f t="shared" si="6"/>
        <v>411.20000000000005</v>
      </c>
      <c r="E41" s="162">
        <f t="shared" si="7"/>
        <v>493.44000000000005</v>
      </c>
      <c r="F41" s="429"/>
      <c r="G41" s="155" t="s">
        <v>170</v>
      </c>
      <c r="H41" s="233"/>
      <c r="I41" s="231" t="s">
        <v>567</v>
      </c>
      <c r="J41" s="232" t="s">
        <v>171</v>
      </c>
      <c r="K41" s="156">
        <f t="shared" ref="K41:K48" si="9">MROUND(Y42,0.05)</f>
        <v>288.60000000000002</v>
      </c>
      <c r="L41" s="156">
        <f t="shared" ref="L41:L48" si="10">PRODUCT(K41,1.2)</f>
        <v>346.32</v>
      </c>
      <c r="O41" s="107" t="s">
        <v>627</v>
      </c>
      <c r="P41" s="8" t="s">
        <v>628</v>
      </c>
      <c r="Q41" s="392" t="s">
        <v>629</v>
      </c>
      <c r="R41" s="94">
        <f t="shared" si="8"/>
        <v>411.1825</v>
      </c>
      <c r="S41" s="90">
        <v>357.55</v>
      </c>
      <c r="T41" s="420"/>
      <c r="U41" s="417" t="s">
        <v>180</v>
      </c>
      <c r="V41" s="418"/>
      <c r="W41" s="418"/>
      <c r="X41" s="418"/>
      <c r="Y41" s="418"/>
      <c r="Z41" s="419"/>
    </row>
    <row r="42" spans="1:26" ht="32.1" customHeight="1" thickBot="1" x14ac:dyDescent="0.3">
      <c r="A42" s="229" t="s">
        <v>152</v>
      </c>
      <c r="B42" s="231" t="s">
        <v>581</v>
      </c>
      <c r="C42" s="232" t="s">
        <v>153</v>
      </c>
      <c r="D42" s="162">
        <f t="shared" si="6"/>
        <v>453.8</v>
      </c>
      <c r="E42" s="162">
        <f t="shared" si="7"/>
        <v>544.55999999999995</v>
      </c>
      <c r="F42" s="429"/>
      <c r="G42" s="155" t="s">
        <v>162</v>
      </c>
      <c r="H42" s="233"/>
      <c r="I42" s="231" t="s">
        <v>564</v>
      </c>
      <c r="J42" s="232" t="s">
        <v>163</v>
      </c>
      <c r="K42" s="156">
        <f t="shared" si="9"/>
        <v>334</v>
      </c>
      <c r="L42" s="156">
        <f t="shared" si="10"/>
        <v>400.8</v>
      </c>
      <c r="O42" s="105" t="s">
        <v>152</v>
      </c>
      <c r="P42" s="8" t="s">
        <v>581</v>
      </c>
      <c r="Q42" s="392" t="s">
        <v>153</v>
      </c>
      <c r="R42" s="94">
        <f t="shared" si="8"/>
        <v>453.78999999999996</v>
      </c>
      <c r="S42" s="94">
        <v>394.6</v>
      </c>
      <c r="T42" s="420"/>
      <c r="U42" s="105" t="s">
        <v>170</v>
      </c>
      <c r="V42" s="96"/>
      <c r="W42" s="8" t="s">
        <v>567</v>
      </c>
      <c r="X42" s="392" t="s">
        <v>171</v>
      </c>
      <c r="Y42" s="94">
        <f t="shared" ref="Y42:Y49" si="11">Z42*$AB$20</f>
        <v>288.59249999999997</v>
      </c>
      <c r="Z42" s="393">
        <v>250.95000000000002</v>
      </c>
    </row>
    <row r="43" spans="1:26" ht="32.1" customHeight="1" thickBot="1" x14ac:dyDescent="0.3">
      <c r="A43" s="229" t="s">
        <v>584</v>
      </c>
      <c r="B43" s="231" t="s">
        <v>585</v>
      </c>
      <c r="C43" s="232" t="s">
        <v>145</v>
      </c>
      <c r="D43" s="162">
        <f t="shared" si="6"/>
        <v>516.65</v>
      </c>
      <c r="E43" s="162">
        <f t="shared" si="7"/>
        <v>619.9799999999999</v>
      </c>
      <c r="F43" s="429"/>
      <c r="G43" s="155" t="s">
        <v>160</v>
      </c>
      <c r="H43" s="233"/>
      <c r="I43" s="231" t="s">
        <v>564</v>
      </c>
      <c r="J43" s="232" t="s">
        <v>161</v>
      </c>
      <c r="K43" s="156">
        <f t="shared" si="9"/>
        <v>385.25</v>
      </c>
      <c r="L43" s="156">
        <f t="shared" si="10"/>
        <v>462.29999999999995</v>
      </c>
      <c r="O43" s="107" t="s">
        <v>584</v>
      </c>
      <c r="P43" s="8" t="s">
        <v>585</v>
      </c>
      <c r="Q43" s="392" t="s">
        <v>145</v>
      </c>
      <c r="R43" s="94">
        <f t="shared" si="8"/>
        <v>516.63749999999993</v>
      </c>
      <c r="S43" s="94">
        <v>449.25</v>
      </c>
      <c r="T43" s="420"/>
      <c r="U43" s="105" t="s">
        <v>162</v>
      </c>
      <c r="V43" s="96"/>
      <c r="W43" s="8" t="s">
        <v>564</v>
      </c>
      <c r="X43" s="392" t="s">
        <v>163</v>
      </c>
      <c r="Y43" s="94">
        <f t="shared" si="11"/>
        <v>334.01749999999998</v>
      </c>
      <c r="Z43" s="393">
        <v>290.45</v>
      </c>
    </row>
    <row r="44" spans="1:26" ht="32.1" customHeight="1" thickBot="1" x14ac:dyDescent="0.3">
      <c r="A44" s="229" t="s">
        <v>146</v>
      </c>
      <c r="B44" s="231" t="s">
        <v>570</v>
      </c>
      <c r="C44" s="232" t="s">
        <v>147</v>
      </c>
      <c r="D44" s="162">
        <f t="shared" si="6"/>
        <v>483.6</v>
      </c>
      <c r="E44" s="162">
        <f t="shared" si="7"/>
        <v>580.32000000000005</v>
      </c>
      <c r="F44" s="429"/>
      <c r="G44" s="155" t="s">
        <v>164</v>
      </c>
      <c r="H44" s="233"/>
      <c r="I44" s="231" t="s">
        <v>564</v>
      </c>
      <c r="J44" s="232" t="s">
        <v>165</v>
      </c>
      <c r="K44" s="156">
        <f t="shared" si="9"/>
        <v>338.25</v>
      </c>
      <c r="L44" s="156">
        <f t="shared" si="10"/>
        <v>405.9</v>
      </c>
      <c r="O44" s="107" t="s">
        <v>146</v>
      </c>
      <c r="P44" s="8" t="s">
        <v>570</v>
      </c>
      <c r="Q44" s="392" t="s">
        <v>147</v>
      </c>
      <c r="R44" s="94">
        <f t="shared" si="8"/>
        <v>483.57499999999999</v>
      </c>
      <c r="S44" s="94">
        <v>420.5</v>
      </c>
      <c r="T44" s="420"/>
      <c r="U44" s="105" t="s">
        <v>160</v>
      </c>
      <c r="V44" s="96"/>
      <c r="W44" s="8" t="s">
        <v>564</v>
      </c>
      <c r="X44" s="392" t="s">
        <v>161</v>
      </c>
      <c r="Y44" s="94">
        <f t="shared" si="11"/>
        <v>385.24999999999994</v>
      </c>
      <c r="Z44" s="393">
        <v>335</v>
      </c>
    </row>
    <row r="45" spans="1:26" ht="32.1" customHeight="1" thickBot="1" x14ac:dyDescent="0.3">
      <c r="A45" s="155" t="s">
        <v>148</v>
      </c>
      <c r="B45" s="231" t="s">
        <v>592</v>
      </c>
      <c r="C45" s="232" t="s">
        <v>149</v>
      </c>
      <c r="D45" s="162">
        <f t="shared" si="6"/>
        <v>633.05000000000007</v>
      </c>
      <c r="E45" s="162">
        <f t="shared" si="7"/>
        <v>759.66000000000008</v>
      </c>
      <c r="F45" s="429"/>
      <c r="G45" s="155" t="s">
        <v>173</v>
      </c>
      <c r="H45" s="233"/>
      <c r="I45" s="231" t="s">
        <v>573</v>
      </c>
      <c r="J45" s="232" t="s">
        <v>165</v>
      </c>
      <c r="K45" s="156">
        <f t="shared" si="9"/>
        <v>338.25</v>
      </c>
      <c r="L45" s="156">
        <f t="shared" si="10"/>
        <v>405.9</v>
      </c>
      <c r="O45" s="107" t="s">
        <v>148</v>
      </c>
      <c r="P45" s="8" t="s">
        <v>592</v>
      </c>
      <c r="Q45" s="392" t="s">
        <v>149</v>
      </c>
      <c r="R45" s="94">
        <f t="shared" si="8"/>
        <v>633.07499999999993</v>
      </c>
      <c r="S45" s="94">
        <v>550.5</v>
      </c>
      <c r="T45" s="420"/>
      <c r="U45" s="105" t="s">
        <v>164</v>
      </c>
      <c r="V45" s="96"/>
      <c r="W45" s="8" t="s">
        <v>564</v>
      </c>
      <c r="X45" s="392" t="s">
        <v>165</v>
      </c>
      <c r="Y45" s="94">
        <f t="shared" si="11"/>
        <v>338.27250000000004</v>
      </c>
      <c r="Z45" s="393">
        <v>294.15000000000003</v>
      </c>
    </row>
    <row r="46" spans="1:26" ht="32.1" customHeight="1" thickBot="1" x14ac:dyDescent="0.3">
      <c r="A46" s="229" t="s">
        <v>154</v>
      </c>
      <c r="B46" s="231" t="s">
        <v>539</v>
      </c>
      <c r="C46" s="232" t="s">
        <v>155</v>
      </c>
      <c r="D46" s="162">
        <f t="shared" si="6"/>
        <v>787.65000000000009</v>
      </c>
      <c r="E46" s="162">
        <f t="shared" si="7"/>
        <v>945.18000000000006</v>
      </c>
      <c r="F46" s="429"/>
      <c r="G46" s="155" t="s">
        <v>158</v>
      </c>
      <c r="H46" s="233"/>
      <c r="I46" s="231" t="s">
        <v>564</v>
      </c>
      <c r="J46" s="232" t="s">
        <v>159</v>
      </c>
      <c r="K46" s="156">
        <f t="shared" si="9"/>
        <v>334</v>
      </c>
      <c r="L46" s="156">
        <f t="shared" si="10"/>
        <v>400.8</v>
      </c>
      <c r="O46" s="107" t="s">
        <v>154</v>
      </c>
      <c r="P46" s="8" t="s">
        <v>539</v>
      </c>
      <c r="Q46" s="392" t="s">
        <v>155</v>
      </c>
      <c r="R46" s="94">
        <f t="shared" si="8"/>
        <v>787.63499999999999</v>
      </c>
      <c r="S46" s="94">
        <v>684.90000000000009</v>
      </c>
      <c r="T46" s="420"/>
      <c r="U46" s="105" t="s">
        <v>173</v>
      </c>
      <c r="V46" s="96"/>
      <c r="W46" s="8" t="s">
        <v>573</v>
      </c>
      <c r="X46" s="392" t="s">
        <v>165</v>
      </c>
      <c r="Y46" s="94">
        <f t="shared" si="11"/>
        <v>338.27250000000004</v>
      </c>
      <c r="Z46" s="393">
        <v>294.15000000000003</v>
      </c>
    </row>
    <row r="47" spans="1:26" ht="32.1" customHeight="1" thickBot="1" x14ac:dyDescent="0.3">
      <c r="A47" s="237" t="s">
        <v>654</v>
      </c>
      <c r="B47" s="250" t="s">
        <v>655</v>
      </c>
      <c r="C47" s="157" t="s">
        <v>656</v>
      </c>
      <c r="D47" s="162">
        <f t="shared" si="6"/>
        <v>805.30000000000007</v>
      </c>
      <c r="E47" s="162">
        <f t="shared" si="7"/>
        <v>966.36</v>
      </c>
      <c r="F47" s="429"/>
      <c r="G47" s="155" t="s">
        <v>596</v>
      </c>
      <c r="H47" s="233"/>
      <c r="I47" s="231" t="s">
        <v>597</v>
      </c>
      <c r="J47" s="232" t="s">
        <v>172</v>
      </c>
      <c r="K47" s="156">
        <f t="shared" si="9"/>
        <v>442.3</v>
      </c>
      <c r="L47" s="156">
        <f t="shared" si="10"/>
        <v>530.76</v>
      </c>
      <c r="O47" s="39" t="s">
        <v>654</v>
      </c>
      <c r="P47" s="129" t="s">
        <v>655</v>
      </c>
      <c r="Q47" s="92" t="s">
        <v>656</v>
      </c>
      <c r="R47" s="94">
        <f t="shared" si="8"/>
        <v>805.28749999999991</v>
      </c>
      <c r="S47" s="393">
        <v>700.25</v>
      </c>
      <c r="T47" s="420"/>
      <c r="U47" s="105" t="s">
        <v>158</v>
      </c>
      <c r="V47" s="96"/>
      <c r="W47" s="8" t="s">
        <v>564</v>
      </c>
      <c r="X47" s="392" t="s">
        <v>159</v>
      </c>
      <c r="Y47" s="94">
        <f t="shared" si="11"/>
        <v>334.01749999999998</v>
      </c>
      <c r="Z47" s="393">
        <v>290.45</v>
      </c>
    </row>
    <row r="48" spans="1:26" ht="32.1" customHeight="1" thickBot="1" x14ac:dyDescent="0.3">
      <c r="A48" s="237" t="s">
        <v>594</v>
      </c>
      <c r="B48" s="250" t="s">
        <v>595</v>
      </c>
      <c r="C48" s="157" t="s">
        <v>181</v>
      </c>
      <c r="D48" s="162">
        <f t="shared" si="6"/>
        <v>91.850000000000009</v>
      </c>
      <c r="E48" s="162">
        <f t="shared" si="7"/>
        <v>110.22000000000001</v>
      </c>
      <c r="F48" s="429"/>
      <c r="G48" s="155" t="s">
        <v>176</v>
      </c>
      <c r="H48" s="233"/>
      <c r="I48" s="231" t="s">
        <v>597</v>
      </c>
      <c r="J48" s="232" t="s">
        <v>177</v>
      </c>
      <c r="K48" s="156">
        <f t="shared" si="9"/>
        <v>482.70000000000005</v>
      </c>
      <c r="L48" s="156">
        <f t="shared" si="10"/>
        <v>579.24</v>
      </c>
      <c r="O48" s="105" t="s">
        <v>594</v>
      </c>
      <c r="P48" s="8" t="s">
        <v>595</v>
      </c>
      <c r="Q48" s="392" t="s">
        <v>181</v>
      </c>
      <c r="R48" s="94">
        <f t="shared" si="8"/>
        <v>91.827500000000001</v>
      </c>
      <c r="S48" s="94">
        <v>79.850000000000009</v>
      </c>
      <c r="T48" s="420"/>
      <c r="U48" s="105" t="s">
        <v>596</v>
      </c>
      <c r="V48" s="96"/>
      <c r="W48" s="8" t="s">
        <v>597</v>
      </c>
      <c r="X48" s="392" t="s">
        <v>172</v>
      </c>
      <c r="Y48" s="94">
        <f t="shared" si="11"/>
        <v>442.28999999999996</v>
      </c>
      <c r="Z48" s="393">
        <v>384.6</v>
      </c>
    </row>
    <row r="49" spans="1:26" ht="32.1" customHeight="1" thickBot="1" x14ac:dyDescent="0.3">
      <c r="A49" s="155" t="s">
        <v>598</v>
      </c>
      <c r="B49" s="231" t="s">
        <v>599</v>
      </c>
      <c r="C49" s="232" t="s">
        <v>171</v>
      </c>
      <c r="D49" s="162">
        <f t="shared" si="6"/>
        <v>93.100000000000009</v>
      </c>
      <c r="E49" s="162">
        <f t="shared" si="7"/>
        <v>111.72000000000001</v>
      </c>
      <c r="F49" s="429"/>
      <c r="G49" s="172"/>
      <c r="H49" s="173"/>
      <c r="I49" s="174"/>
      <c r="J49" s="175"/>
      <c r="K49" s="404"/>
      <c r="L49" s="404"/>
      <c r="O49" s="107" t="s">
        <v>598</v>
      </c>
      <c r="P49" s="8" t="s">
        <v>599</v>
      </c>
      <c r="Q49" s="392" t="s">
        <v>171</v>
      </c>
      <c r="R49" s="94">
        <f t="shared" si="8"/>
        <v>93.092500000000001</v>
      </c>
      <c r="S49" s="94">
        <v>80.95</v>
      </c>
      <c r="T49" s="420"/>
      <c r="U49" s="105" t="s">
        <v>176</v>
      </c>
      <c r="V49" s="96"/>
      <c r="W49" s="8" t="s">
        <v>597</v>
      </c>
      <c r="X49" s="392" t="s">
        <v>177</v>
      </c>
      <c r="Y49" s="94">
        <f t="shared" si="11"/>
        <v>482.71249999999998</v>
      </c>
      <c r="Z49" s="393">
        <v>419.75</v>
      </c>
    </row>
    <row r="50" spans="1:26" ht="32.1" customHeight="1" thickBot="1" x14ac:dyDescent="0.3">
      <c r="A50" s="172"/>
      <c r="B50" s="174"/>
      <c r="C50" s="175"/>
      <c r="D50" s="404"/>
      <c r="E50" s="404"/>
      <c r="F50" s="420"/>
      <c r="G50" s="176"/>
      <c r="H50" s="173"/>
      <c r="I50" s="174"/>
      <c r="J50" s="175"/>
      <c r="K50" s="404"/>
      <c r="L50" s="404"/>
      <c r="O50" s="107"/>
      <c r="P50" s="8"/>
      <c r="Q50" s="392"/>
      <c r="R50" s="90"/>
      <c r="S50" s="393"/>
      <c r="T50" s="420"/>
      <c r="V50" s="14"/>
      <c r="Y50" s="53"/>
      <c r="Z50" s="53"/>
    </row>
    <row r="51" spans="1:26" x14ac:dyDescent="0.25">
      <c r="E51" s="4"/>
      <c r="F51" s="420"/>
      <c r="R51" s="53"/>
      <c r="S51" s="4"/>
      <c r="T51" s="420"/>
      <c r="U51" s="398"/>
      <c r="V51" s="398"/>
    </row>
    <row r="52" spans="1:26" x14ac:dyDescent="0.25">
      <c r="A52" s="101"/>
      <c r="B52" s="398"/>
      <c r="C52" s="398"/>
      <c r="D52" s="398"/>
      <c r="E52" s="398"/>
      <c r="F52" s="420"/>
      <c r="O52" s="101"/>
      <c r="P52" s="398"/>
      <c r="Q52" s="398"/>
      <c r="R52" s="398"/>
      <c r="S52" s="398"/>
      <c r="T52" s="420"/>
      <c r="V52" s="14"/>
    </row>
    <row r="53" spans="1:26" x14ac:dyDescent="0.25">
      <c r="D53"/>
      <c r="E53" s="4"/>
      <c r="F53" s="420"/>
      <c r="S53" s="4"/>
      <c r="T53" s="420"/>
      <c r="V53" s="14"/>
    </row>
    <row r="54" spans="1:26" x14ac:dyDescent="0.25">
      <c r="A54" s="102"/>
      <c r="B54" s="38"/>
      <c r="C54" s="38"/>
      <c r="D54"/>
    </row>
    <row r="55" spans="1:26" x14ac:dyDescent="0.25">
      <c r="A55" s="102"/>
      <c r="B55" s="38"/>
      <c r="C55" s="38"/>
      <c r="D55"/>
      <c r="F55" s="398"/>
    </row>
    <row r="56" spans="1:26" x14ac:dyDescent="0.25">
      <c r="A56" s="102"/>
      <c r="B56" s="38"/>
      <c r="C56" s="38"/>
      <c r="D56"/>
    </row>
    <row r="57" spans="1:26" x14ac:dyDescent="0.25">
      <c r="A57" s="102"/>
      <c r="B57" s="38"/>
      <c r="C57" s="38"/>
      <c r="D57"/>
    </row>
    <row r="58" spans="1:26" x14ac:dyDescent="0.25">
      <c r="A58" s="102"/>
      <c r="B58" s="38"/>
      <c r="C58" s="38"/>
      <c r="D58"/>
    </row>
    <row r="59" spans="1:26" x14ac:dyDescent="0.25">
      <c r="A59" s="102"/>
      <c r="B59" s="38"/>
      <c r="C59" s="38"/>
      <c r="D59"/>
    </row>
    <row r="60" spans="1:26" x14ac:dyDescent="0.25">
      <c r="A60" s="102"/>
      <c r="B60" s="38"/>
      <c r="C60" s="38"/>
      <c r="D60"/>
    </row>
  </sheetData>
  <mergeCells count="37">
    <mergeCell ref="A1:L1"/>
    <mergeCell ref="A2:L2"/>
    <mergeCell ref="A9:L9"/>
    <mergeCell ref="A10:L10"/>
    <mergeCell ref="A11:L11"/>
    <mergeCell ref="A3:E8"/>
    <mergeCell ref="F3:L3"/>
    <mergeCell ref="F4:L4"/>
    <mergeCell ref="F5:L5"/>
    <mergeCell ref="F6:L6"/>
    <mergeCell ref="T15:T53"/>
    <mergeCell ref="F7:L7"/>
    <mergeCell ref="G8:N8"/>
    <mergeCell ref="A12:L12"/>
    <mergeCell ref="A13:L13"/>
    <mergeCell ref="P15:P16"/>
    <mergeCell ref="R15:S15"/>
    <mergeCell ref="H15:H16"/>
    <mergeCell ref="I15:I16"/>
    <mergeCell ref="G40:L40"/>
    <mergeCell ref="F15:F53"/>
    <mergeCell ref="G15:G16"/>
    <mergeCell ref="A17:E17"/>
    <mergeCell ref="A38:E38"/>
    <mergeCell ref="B15:B16"/>
    <mergeCell ref="D15:E15"/>
    <mergeCell ref="U41:Z41"/>
    <mergeCell ref="U15:U16"/>
    <mergeCell ref="V15:V16"/>
    <mergeCell ref="W15:W16"/>
    <mergeCell ref="Y15:Z15"/>
    <mergeCell ref="O38:S38"/>
    <mergeCell ref="O15:O16"/>
    <mergeCell ref="O17:S17"/>
    <mergeCell ref="A14:L14"/>
    <mergeCell ref="A15:A16"/>
    <mergeCell ref="K15:L15"/>
  </mergeCells>
  <pageMargins left="0.70866141732283472" right="0.19685039370078741" top="0.35433070866141736" bottom="0.35433070866141736" header="0.31496062992125984" footer="0.31496062992125984"/>
  <pageSetup paperSize="9" scale="55" orientation="portrait" r:id="rId1"/>
  <colBreaks count="1" manualBreakCount="1">
    <brk id="12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26625" r:id="rId4">
          <objectPr defaultSize="0" autoPict="0" r:id="rId5">
            <anchor moveWithCells="1" sizeWithCells="1">
              <from>
                <xdr:col>0</xdr:col>
                <xdr:colOff>533400</xdr:colOff>
                <xdr:row>2</xdr:row>
                <xdr:rowOff>19050</xdr:rowOff>
              </from>
              <to>
                <xdr:col>4</xdr:col>
                <xdr:colOff>247650</xdr:colOff>
                <xdr:row>7</xdr:row>
                <xdr:rowOff>85725</xdr:rowOff>
              </to>
            </anchor>
          </objectPr>
        </oleObject>
      </mc:Choice>
      <mc:Fallback>
        <oleObject progId="CorelDraw.Graphic.9" shapeId="266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33"/>
  <sheetViews>
    <sheetView topLeftCell="D9" workbookViewId="0">
      <selection activeCell="L9" sqref="L1:T1048576"/>
    </sheetView>
  </sheetViews>
  <sheetFormatPr defaultRowHeight="15" x14ac:dyDescent="0.25"/>
  <cols>
    <col min="1" max="1" width="24.7109375" customWidth="1"/>
    <col min="2" max="2" width="14.7109375" customWidth="1"/>
    <col min="3" max="4" width="8.7109375" customWidth="1"/>
    <col min="5" max="5" width="1" customWidth="1"/>
    <col min="6" max="6" width="23.5703125" customWidth="1"/>
    <col min="7" max="7" width="14.7109375" customWidth="1"/>
    <col min="8" max="8" width="10.5703125" customWidth="1"/>
    <col min="9" max="9" width="10.7109375" customWidth="1"/>
    <col min="11" max="11" width="9.140625" customWidth="1"/>
    <col min="12" max="12" width="24.7109375" hidden="1" customWidth="1"/>
    <col min="13" max="13" width="14.7109375" hidden="1" customWidth="1"/>
    <col min="14" max="15" width="8.7109375" hidden="1" customWidth="1"/>
    <col min="16" max="16" width="1" hidden="1" customWidth="1"/>
    <col min="17" max="17" width="24.7109375" hidden="1" customWidth="1"/>
    <col min="18" max="18" width="14.7109375" hidden="1" customWidth="1"/>
    <col min="19" max="20" width="8.7109375" hidden="1" customWidth="1"/>
    <col min="21" max="25" width="9.140625" customWidth="1"/>
  </cols>
  <sheetData>
    <row r="1" spans="1:20" ht="23.25" customHeight="1" x14ac:dyDescent="0.25">
      <c r="A1" s="453" t="s">
        <v>665</v>
      </c>
      <c r="B1" s="453"/>
      <c r="C1" s="453"/>
      <c r="D1" s="453"/>
      <c r="E1" s="453"/>
      <c r="F1" s="453"/>
      <c r="G1" s="453"/>
      <c r="H1" s="453"/>
      <c r="I1" s="453"/>
    </row>
    <row r="2" spans="1:20" ht="15.75" customHeight="1" x14ac:dyDescent="0.3">
      <c r="A2" s="456" t="s">
        <v>666</v>
      </c>
      <c r="B2" s="456"/>
      <c r="C2" s="456"/>
      <c r="D2" s="456"/>
      <c r="E2" s="456"/>
      <c r="F2" s="456"/>
      <c r="G2" s="456"/>
      <c r="H2" s="456"/>
      <c r="I2" s="456"/>
    </row>
    <row r="3" spans="1:20" ht="12.2" customHeight="1" x14ac:dyDescent="0.25">
      <c r="A3" s="457"/>
      <c r="B3" s="457"/>
      <c r="C3" s="457"/>
      <c r="D3" s="457"/>
      <c r="E3" s="457"/>
      <c r="F3" s="457"/>
      <c r="G3" s="457"/>
      <c r="H3" s="457"/>
    </row>
    <row r="4" spans="1:20" ht="15" customHeight="1" x14ac:dyDescent="0.25">
      <c r="A4" s="454"/>
      <c r="B4" s="454"/>
      <c r="C4" s="454"/>
      <c r="D4" s="454"/>
      <c r="E4" s="16"/>
      <c r="F4" s="422" t="s">
        <v>73</v>
      </c>
      <c r="G4" s="422"/>
      <c r="H4" s="422"/>
      <c r="I4" s="422"/>
      <c r="J4" s="64"/>
      <c r="K4" s="64"/>
      <c r="L4" s="64"/>
      <c r="M4" s="64"/>
    </row>
    <row r="5" spans="1:20" ht="16.5" customHeight="1" x14ac:dyDescent="0.25">
      <c r="A5" s="454"/>
      <c r="B5" s="454"/>
      <c r="C5" s="454"/>
      <c r="D5" s="454"/>
      <c r="E5" s="16"/>
      <c r="F5" s="422" t="s">
        <v>737</v>
      </c>
      <c r="G5" s="422"/>
      <c r="H5" s="422"/>
      <c r="I5" s="422"/>
      <c r="J5" s="64"/>
      <c r="K5" s="64"/>
      <c r="L5" s="64"/>
      <c r="M5" s="64"/>
    </row>
    <row r="6" spans="1:20" ht="13.7" customHeight="1" x14ac:dyDescent="0.25">
      <c r="A6" s="454"/>
      <c r="B6" s="454"/>
      <c r="C6" s="454"/>
      <c r="D6" s="454"/>
      <c r="E6" s="16"/>
      <c r="F6" s="422" t="s">
        <v>738</v>
      </c>
      <c r="G6" s="422"/>
      <c r="H6" s="422"/>
      <c r="I6" s="422"/>
      <c r="J6" s="64"/>
      <c r="K6" s="64"/>
      <c r="L6" s="64"/>
      <c r="M6" s="64"/>
    </row>
    <row r="7" spans="1:20" ht="12.75" customHeight="1" x14ac:dyDescent="0.25">
      <c r="A7" s="454"/>
      <c r="B7" s="454"/>
      <c r="C7" s="454"/>
      <c r="D7" s="454"/>
      <c r="E7" s="17"/>
      <c r="F7" s="455" t="s">
        <v>75</v>
      </c>
      <c r="G7" s="455"/>
      <c r="H7" s="455"/>
      <c r="I7" s="455"/>
      <c r="J7" s="65"/>
      <c r="K7" s="65"/>
      <c r="L7" s="65"/>
      <c r="M7" s="65"/>
    </row>
    <row r="8" spans="1:20" ht="13.7" customHeight="1" x14ac:dyDescent="0.25">
      <c r="A8" s="454"/>
      <c r="B8" s="454"/>
      <c r="C8" s="454"/>
      <c r="D8" s="454"/>
      <c r="E8" s="17"/>
      <c r="F8" s="455" t="s">
        <v>74</v>
      </c>
      <c r="G8" s="455"/>
      <c r="H8" s="455"/>
      <c r="I8" s="455"/>
      <c r="J8" s="63"/>
      <c r="K8" s="63"/>
      <c r="L8" s="63"/>
      <c r="M8" s="63"/>
    </row>
    <row r="9" spans="1:20" ht="19.5" customHeight="1" x14ac:dyDescent="0.25">
      <c r="A9" s="454"/>
      <c r="B9" s="454"/>
      <c r="C9" s="454"/>
      <c r="D9" s="454"/>
      <c r="F9" s="10"/>
      <c r="G9" s="10"/>
      <c r="H9" s="10"/>
      <c r="I9" s="10"/>
      <c r="J9" s="10"/>
      <c r="K9" s="10"/>
      <c r="L9" s="10"/>
      <c r="M9" s="10"/>
    </row>
    <row r="10" spans="1:20" ht="13.7" hidden="1" customHeight="1" x14ac:dyDescent="0.25">
      <c r="A10" s="1"/>
    </row>
    <row r="11" spans="1:20" ht="39.950000000000003" customHeight="1" x14ac:dyDescent="0.25">
      <c r="A11" s="468" t="s">
        <v>667</v>
      </c>
      <c r="B11" s="468"/>
      <c r="C11" s="468"/>
      <c r="D11" s="468"/>
      <c r="E11" s="468"/>
      <c r="F11" s="468"/>
      <c r="G11" s="468"/>
      <c r="H11" s="468"/>
      <c r="I11" s="468"/>
      <c r="M11" s="16"/>
      <c r="N11" s="16"/>
      <c r="O11" s="16"/>
      <c r="P11" s="16"/>
      <c r="Q11" s="16"/>
      <c r="R11" s="16"/>
      <c r="S11" s="16"/>
      <c r="T11" s="16"/>
    </row>
    <row r="12" spans="1:20" ht="24.75" customHeight="1" x14ac:dyDescent="0.25">
      <c r="A12" s="468" t="s">
        <v>819</v>
      </c>
      <c r="B12" s="468"/>
      <c r="C12" s="468"/>
      <c r="D12" s="468"/>
      <c r="E12" s="468"/>
      <c r="F12" s="468"/>
      <c r="G12" s="468"/>
      <c r="H12" s="468"/>
      <c r="I12" s="468"/>
      <c r="M12" s="16"/>
      <c r="N12" s="16"/>
      <c r="O12" s="16"/>
      <c r="P12" s="16"/>
      <c r="Q12" s="16"/>
      <c r="R12" s="16"/>
      <c r="S12" s="16"/>
      <c r="T12" s="16"/>
    </row>
    <row r="13" spans="1:20" ht="15" customHeight="1" x14ac:dyDescent="0.25">
      <c r="A13" s="468" t="s">
        <v>0</v>
      </c>
      <c r="B13" s="468"/>
      <c r="C13" s="468"/>
      <c r="D13" s="468"/>
      <c r="E13" s="468"/>
      <c r="F13" s="468"/>
      <c r="G13" s="468"/>
      <c r="H13" s="468"/>
      <c r="I13" s="468"/>
      <c r="M13" s="16"/>
      <c r="N13" s="16"/>
      <c r="O13" s="16"/>
      <c r="P13" s="16"/>
      <c r="Q13" s="16"/>
      <c r="R13" s="16"/>
      <c r="S13" s="16"/>
      <c r="T13" s="16"/>
    </row>
    <row r="14" spans="1:20" ht="15" hidden="1" customHeight="1" x14ac:dyDescent="0.25">
      <c r="A14" s="2"/>
      <c r="M14" s="17"/>
      <c r="N14" s="17"/>
      <c r="O14" s="17"/>
      <c r="P14" s="17"/>
      <c r="Q14" s="17"/>
      <c r="R14" s="17"/>
      <c r="S14" s="17"/>
      <c r="T14" s="17"/>
    </row>
    <row r="15" spans="1:20" ht="7.5" customHeight="1" x14ac:dyDescent="0.3">
      <c r="A15" s="469"/>
      <c r="B15" s="469"/>
      <c r="C15" s="469"/>
      <c r="D15" s="469"/>
      <c r="E15" s="469"/>
      <c r="F15" s="469"/>
      <c r="G15" s="469"/>
      <c r="H15" s="469"/>
      <c r="I15" s="469"/>
      <c r="M15" s="17"/>
      <c r="N15" s="17"/>
      <c r="O15" s="17"/>
      <c r="P15" s="17"/>
      <c r="Q15" s="17"/>
      <c r="R15" s="17"/>
      <c r="S15" s="17"/>
      <c r="T15" s="17"/>
    </row>
    <row r="16" spans="1:20" ht="20.100000000000001" customHeight="1" x14ac:dyDescent="0.3">
      <c r="A16" s="469" t="s">
        <v>261</v>
      </c>
      <c r="B16" s="469"/>
      <c r="C16" s="469"/>
      <c r="D16" s="469"/>
      <c r="E16" s="469"/>
      <c r="F16" s="469"/>
      <c r="G16" s="469"/>
      <c r="H16" s="469"/>
      <c r="I16" s="469"/>
    </row>
    <row r="17" spans="1:23" ht="20.100000000000001" customHeight="1" thickBot="1" x14ac:dyDescent="0.3">
      <c r="A17" s="470" t="s">
        <v>853</v>
      </c>
      <c r="B17" s="470"/>
      <c r="C17" s="470"/>
      <c r="D17" s="470"/>
      <c r="E17" s="470"/>
      <c r="F17" s="470"/>
      <c r="G17" s="470"/>
      <c r="H17" s="470"/>
      <c r="I17" s="470"/>
    </row>
    <row r="18" spans="1:23" ht="15" customHeight="1" thickBot="1" x14ac:dyDescent="0.3">
      <c r="A18" s="471" t="s">
        <v>1</v>
      </c>
      <c r="B18" s="471" t="s">
        <v>61</v>
      </c>
      <c r="C18" s="458" t="s">
        <v>2</v>
      </c>
      <c r="D18" s="459"/>
      <c r="E18" s="9"/>
      <c r="F18" s="471" t="s">
        <v>1</v>
      </c>
      <c r="G18" s="471" t="s">
        <v>61</v>
      </c>
      <c r="H18" s="458" t="s">
        <v>2</v>
      </c>
      <c r="I18" s="459"/>
      <c r="L18" s="289" t="s">
        <v>1</v>
      </c>
      <c r="M18" s="290" t="s">
        <v>61</v>
      </c>
      <c r="N18" s="291" t="s">
        <v>2</v>
      </c>
      <c r="O18" s="291"/>
      <c r="P18" s="267"/>
      <c r="Q18" s="271" t="s">
        <v>1</v>
      </c>
      <c r="R18" s="271" t="s">
        <v>61</v>
      </c>
      <c r="S18" s="271" t="s">
        <v>2</v>
      </c>
      <c r="T18" s="271"/>
    </row>
    <row r="19" spans="1:23" ht="15.75" hidden="1" customHeight="1" thickBot="1" x14ac:dyDescent="0.3">
      <c r="A19" s="472"/>
      <c r="B19" s="472"/>
      <c r="C19" s="460"/>
      <c r="D19" s="461"/>
      <c r="E19" s="9"/>
      <c r="F19" s="472"/>
      <c r="G19" s="472"/>
      <c r="H19" s="460"/>
      <c r="I19" s="461"/>
      <c r="L19" s="292"/>
      <c r="M19" s="290"/>
      <c r="N19" s="291"/>
      <c r="O19" s="291"/>
      <c r="P19" s="267"/>
      <c r="Q19" s="271"/>
      <c r="R19" s="271"/>
      <c r="S19" s="271"/>
      <c r="T19" s="271"/>
    </row>
    <row r="20" spans="1:23" ht="18" customHeight="1" thickBot="1" x14ac:dyDescent="0.3">
      <c r="A20" s="473"/>
      <c r="B20" s="473"/>
      <c r="C20" s="11" t="s">
        <v>3</v>
      </c>
      <c r="D20" s="12" t="s">
        <v>4</v>
      </c>
      <c r="E20" s="9"/>
      <c r="F20" s="473"/>
      <c r="G20" s="473"/>
      <c r="H20" s="11" t="s">
        <v>3</v>
      </c>
      <c r="I20" s="12" t="s">
        <v>4</v>
      </c>
      <c r="L20" s="293"/>
      <c r="M20" s="290"/>
      <c r="N20" s="294" t="s">
        <v>3</v>
      </c>
      <c r="O20" s="294" t="s">
        <v>4</v>
      </c>
      <c r="P20" s="267"/>
      <c r="Q20" s="271"/>
      <c r="R20" s="271"/>
      <c r="S20" s="268" t="s">
        <v>3</v>
      </c>
      <c r="T20" s="268" t="s">
        <v>4</v>
      </c>
    </row>
    <row r="21" spans="1:23" ht="27.75" customHeight="1" thickBot="1" x14ac:dyDescent="0.3">
      <c r="A21" s="462" t="s">
        <v>200</v>
      </c>
      <c r="B21" s="463"/>
      <c r="C21" s="463"/>
      <c r="D21" s="464"/>
      <c r="F21" s="140" t="s">
        <v>70</v>
      </c>
      <c r="G21" s="432" t="s">
        <v>82</v>
      </c>
      <c r="H21" s="358">
        <f>MROUND(S22,0.05)</f>
        <v>446.1</v>
      </c>
      <c r="I21" s="358">
        <f t="shared" ref="I21:I25" si="0">H21+H21*0.2</f>
        <v>535.32000000000005</v>
      </c>
      <c r="K21" s="53"/>
      <c r="L21" s="295" t="s">
        <v>200</v>
      </c>
      <c r="M21" s="295"/>
      <c r="N21" s="295"/>
      <c r="O21" s="295"/>
      <c r="P21" s="4"/>
      <c r="Q21" s="193" t="s">
        <v>726</v>
      </c>
      <c r="R21" s="174" t="s">
        <v>82</v>
      </c>
      <c r="S21" s="18">
        <v>449.56800000000004</v>
      </c>
      <c r="T21" s="152">
        <v>428.16</v>
      </c>
    </row>
    <row r="22" spans="1:23" ht="25.5" customHeight="1" thickBot="1" x14ac:dyDescent="0.3">
      <c r="A22" s="465"/>
      <c r="B22" s="466"/>
      <c r="C22" s="466"/>
      <c r="D22" s="467"/>
      <c r="F22" s="364" t="s">
        <v>632</v>
      </c>
      <c r="G22" s="474"/>
      <c r="H22" s="358">
        <f t="shared" ref="H22:H25" si="1">MROUND(S23,0.05)</f>
        <v>449.55</v>
      </c>
      <c r="I22" s="358">
        <f t="shared" si="0"/>
        <v>539.46</v>
      </c>
      <c r="K22" s="53"/>
      <c r="L22" s="295"/>
      <c r="M22" s="295"/>
      <c r="N22" s="295"/>
      <c r="O22" s="295"/>
      <c r="P22" s="4"/>
      <c r="Q22" s="193" t="s">
        <v>70</v>
      </c>
      <c r="R22" s="174"/>
      <c r="S22" s="18">
        <v>446.10300000000001</v>
      </c>
      <c r="T22" s="152">
        <v>424.86</v>
      </c>
    </row>
    <row r="23" spans="1:23" ht="22.7" customHeight="1" thickBot="1" x14ac:dyDescent="0.3">
      <c r="A23" s="445" t="s">
        <v>8</v>
      </c>
      <c r="B23" s="446"/>
      <c r="C23" s="446"/>
      <c r="D23" s="447"/>
      <c r="F23" s="140" t="s">
        <v>72</v>
      </c>
      <c r="G23" s="474"/>
      <c r="H23" s="358">
        <f t="shared" si="1"/>
        <v>628.95000000000005</v>
      </c>
      <c r="I23" s="358">
        <f t="shared" si="0"/>
        <v>754.74</v>
      </c>
      <c r="K23" s="53"/>
      <c r="L23" s="284" t="s">
        <v>8</v>
      </c>
      <c r="M23" s="284"/>
      <c r="N23" s="284"/>
      <c r="O23" s="284"/>
      <c r="P23" s="4"/>
      <c r="Q23" s="193" t="s">
        <v>632</v>
      </c>
      <c r="R23" s="174"/>
      <c r="S23" s="18">
        <v>449.56800000000004</v>
      </c>
      <c r="T23" s="152">
        <v>428.16</v>
      </c>
    </row>
    <row r="24" spans="1:23" ht="27" customHeight="1" thickBot="1" x14ac:dyDescent="0.3">
      <c r="A24" s="19" t="s">
        <v>721</v>
      </c>
      <c r="B24" s="57" t="s">
        <v>11</v>
      </c>
      <c r="C24" s="18">
        <f>MROUND(N24,0.05)</f>
        <v>392.3</v>
      </c>
      <c r="D24" s="18">
        <f>C24+C24*0.2</f>
        <v>470.76</v>
      </c>
      <c r="F24" s="140" t="s">
        <v>735</v>
      </c>
      <c r="G24" s="474"/>
      <c r="H24" s="358">
        <f t="shared" si="1"/>
        <v>527.05000000000007</v>
      </c>
      <c r="I24" s="358">
        <f t="shared" si="0"/>
        <v>632.46</v>
      </c>
      <c r="K24" s="53"/>
      <c r="L24" s="188" t="s">
        <v>721</v>
      </c>
      <c r="M24" s="341" t="s">
        <v>11</v>
      </c>
      <c r="N24" s="18">
        <v>392.30100000000004</v>
      </c>
      <c r="O24" s="152">
        <v>373.62</v>
      </c>
      <c r="P24" s="4"/>
      <c r="Q24" s="193" t="s">
        <v>633</v>
      </c>
      <c r="R24" s="174"/>
      <c r="S24" s="18">
        <v>628.92899999999997</v>
      </c>
      <c r="T24" s="152">
        <v>598.98</v>
      </c>
      <c r="W24" s="152"/>
    </row>
    <row r="25" spans="1:23" ht="27" customHeight="1" thickBot="1" x14ac:dyDescent="0.3">
      <c r="A25" s="20" t="s">
        <v>722</v>
      </c>
      <c r="B25" s="7" t="s">
        <v>50</v>
      </c>
      <c r="C25" s="18">
        <f t="shared" ref="C25:C28" si="2">MROUND(N25,0.05)</f>
        <v>563.15</v>
      </c>
      <c r="D25" s="18">
        <f t="shared" ref="D25:D28" si="3">C25+C25*0.2</f>
        <v>675.78</v>
      </c>
      <c r="F25" s="140" t="s">
        <v>736</v>
      </c>
      <c r="G25" s="433"/>
      <c r="H25" s="358">
        <f t="shared" si="1"/>
        <v>753.15000000000009</v>
      </c>
      <c r="I25" s="358">
        <f t="shared" si="0"/>
        <v>903.78000000000009</v>
      </c>
      <c r="K25" s="53"/>
      <c r="L25" s="188" t="s">
        <v>722</v>
      </c>
      <c r="M25" s="341" t="s">
        <v>50</v>
      </c>
      <c r="N25" s="18">
        <v>563.15699999999993</v>
      </c>
      <c r="O25" s="152">
        <v>536.34</v>
      </c>
      <c r="P25" s="4"/>
      <c r="Q25" s="193" t="s">
        <v>788</v>
      </c>
      <c r="R25" s="174"/>
      <c r="S25" s="18">
        <v>527.05799999999999</v>
      </c>
      <c r="T25" s="152">
        <v>501.96000000000004</v>
      </c>
      <c r="W25" s="152"/>
    </row>
    <row r="26" spans="1:23" ht="27" customHeight="1" thickBot="1" x14ac:dyDescent="0.3">
      <c r="A26" s="20" t="s">
        <v>10</v>
      </c>
      <c r="B26" s="7" t="s">
        <v>49</v>
      </c>
      <c r="C26" s="18">
        <f t="shared" si="2"/>
        <v>387.5</v>
      </c>
      <c r="D26" s="18">
        <f t="shared" si="3"/>
        <v>465</v>
      </c>
      <c r="F26" s="140" t="s">
        <v>211</v>
      </c>
      <c r="G26" s="432" t="s">
        <v>13</v>
      </c>
      <c r="H26" s="22">
        <v>628.95000000000005</v>
      </c>
      <c r="I26" s="22">
        <v>754.74</v>
      </c>
      <c r="K26" s="53"/>
      <c r="L26" s="188" t="s">
        <v>10</v>
      </c>
      <c r="M26" s="341" t="s">
        <v>49</v>
      </c>
      <c r="N26" s="18">
        <v>387.51300000000003</v>
      </c>
      <c r="O26" s="152">
        <v>369.06</v>
      </c>
      <c r="P26" s="4"/>
      <c r="Q26" s="193" t="s">
        <v>789</v>
      </c>
      <c r="R26" s="174"/>
      <c r="S26" s="18">
        <v>753.16499999999996</v>
      </c>
      <c r="T26" s="152">
        <v>717.3</v>
      </c>
      <c r="W26" s="152"/>
    </row>
    <row r="27" spans="1:23" s="9" customFormat="1" ht="33" customHeight="1" thickBot="1" x14ac:dyDescent="0.3">
      <c r="A27" s="19" t="s">
        <v>723</v>
      </c>
      <c r="B27" s="57" t="s">
        <v>9</v>
      </c>
      <c r="C27" s="18">
        <f t="shared" si="2"/>
        <v>411.65000000000003</v>
      </c>
      <c r="D27" s="18">
        <f t="shared" si="3"/>
        <v>493.98</v>
      </c>
      <c r="F27" s="365" t="s">
        <v>829</v>
      </c>
      <c r="G27" s="433"/>
      <c r="H27" s="358">
        <v>650.35</v>
      </c>
      <c r="I27" s="358">
        <v>780.42000000000007</v>
      </c>
      <c r="J27"/>
      <c r="K27" s="135"/>
      <c r="L27" s="193" t="s">
        <v>723</v>
      </c>
      <c r="M27" s="341" t="s">
        <v>9</v>
      </c>
      <c r="N27" s="18">
        <v>411.64200000000005</v>
      </c>
      <c r="O27" s="152">
        <v>392.04000000000008</v>
      </c>
      <c r="P27" s="267"/>
      <c r="Q27" s="193" t="s">
        <v>76</v>
      </c>
      <c r="R27" s="174" t="s">
        <v>52</v>
      </c>
      <c r="S27" s="18">
        <v>619.98300000000006</v>
      </c>
      <c r="T27" s="152">
        <v>590.46</v>
      </c>
    </row>
    <row r="28" spans="1:23" s="9" customFormat="1" ht="24.75" customHeight="1" thickBot="1" x14ac:dyDescent="0.3">
      <c r="A28" s="19" t="s">
        <v>684</v>
      </c>
      <c r="B28" s="57" t="s">
        <v>13</v>
      </c>
      <c r="C28" s="18">
        <f t="shared" si="2"/>
        <v>593.1</v>
      </c>
      <c r="D28" s="18">
        <f t="shared" si="3"/>
        <v>711.72</v>
      </c>
      <c r="F28" s="141" t="s">
        <v>678</v>
      </c>
      <c r="G28" s="170" t="s">
        <v>683</v>
      </c>
      <c r="H28" s="358">
        <v>653.55000000000007</v>
      </c>
      <c r="I28" s="358">
        <v>784.2600000000001</v>
      </c>
      <c r="J28"/>
      <c r="K28" s="135"/>
      <c r="L28" s="193" t="s">
        <v>684</v>
      </c>
      <c r="M28" s="341" t="s">
        <v>13</v>
      </c>
      <c r="N28" s="18">
        <v>593.08199999999999</v>
      </c>
      <c r="O28" s="152">
        <v>564.84</v>
      </c>
      <c r="P28" s="267"/>
      <c r="Q28" s="193" t="s">
        <v>21</v>
      </c>
      <c r="R28" s="341"/>
      <c r="S28" s="18">
        <v>617.33699999999999</v>
      </c>
      <c r="T28" s="152">
        <v>587.94000000000005</v>
      </c>
    </row>
    <row r="29" spans="1:23" s="9" customFormat="1" ht="31.5" customHeight="1" thickBot="1" x14ac:dyDescent="0.3">
      <c r="A29" s="445" t="s">
        <v>7</v>
      </c>
      <c r="B29" s="446"/>
      <c r="C29" s="446"/>
      <c r="D29" s="447"/>
      <c r="F29" s="140" t="s">
        <v>679</v>
      </c>
      <c r="G29" s="170" t="s">
        <v>682</v>
      </c>
      <c r="H29" s="358">
        <v>650.20000000000005</v>
      </c>
      <c r="I29" s="358">
        <v>780.24</v>
      </c>
      <c r="J29"/>
      <c r="K29" s="135"/>
      <c r="L29" s="275" t="s">
        <v>7</v>
      </c>
      <c r="M29" s="276"/>
      <c r="N29" s="282"/>
      <c r="O29" s="282"/>
      <c r="P29" s="277"/>
      <c r="Q29" s="278" t="s">
        <v>211</v>
      </c>
      <c r="R29" s="279" t="s">
        <v>13</v>
      </c>
      <c r="S29" s="18">
        <v>628.92899999999997</v>
      </c>
      <c r="T29" s="274">
        <v>598.98</v>
      </c>
    </row>
    <row r="30" spans="1:23" s="13" customFormat="1" ht="25.5" customHeight="1" thickBot="1" x14ac:dyDescent="0.3">
      <c r="A30" s="68" t="s">
        <v>78</v>
      </c>
      <c r="B30" s="56" t="s">
        <v>55</v>
      </c>
      <c r="C30" s="22">
        <f t="shared" ref="C30:C37" si="4">MROUND(N30,0.05)</f>
        <v>374.90000000000003</v>
      </c>
      <c r="D30" s="22">
        <f>C30+C30*0.2</f>
        <v>449.88000000000005</v>
      </c>
      <c r="F30" s="140" t="s">
        <v>727</v>
      </c>
      <c r="G30" s="195" t="s">
        <v>732</v>
      </c>
      <c r="H30" s="22">
        <v>1082.05</v>
      </c>
      <c r="I30" s="22">
        <v>1298.46</v>
      </c>
      <c r="J30"/>
      <c r="K30" s="136"/>
      <c r="L30" s="280" t="s">
        <v>78</v>
      </c>
      <c r="M30" s="280" t="s">
        <v>55</v>
      </c>
      <c r="N30" s="18">
        <v>374.91300000000001</v>
      </c>
      <c r="O30" s="283">
        <v>357.06</v>
      </c>
      <c r="P30" s="281"/>
      <c r="Q30" s="278" t="s">
        <v>790</v>
      </c>
      <c r="R30" s="279"/>
      <c r="S30" s="18">
        <v>650.34900000000005</v>
      </c>
      <c r="T30" s="274">
        <v>619.38</v>
      </c>
    </row>
    <row r="31" spans="1:23" s="13" customFormat="1" ht="28.5" customHeight="1" thickBot="1" x14ac:dyDescent="0.3">
      <c r="A31" s="19" t="s">
        <v>62</v>
      </c>
      <c r="B31" s="432" t="s">
        <v>52</v>
      </c>
      <c r="C31" s="22">
        <f t="shared" si="4"/>
        <v>586.45000000000005</v>
      </c>
      <c r="D31" s="22">
        <f t="shared" ref="D31:D37" si="5">C31+C31*0.2</f>
        <v>703.74</v>
      </c>
      <c r="F31" s="140" t="s">
        <v>805</v>
      </c>
      <c r="G31" s="202" t="s">
        <v>733</v>
      </c>
      <c r="H31" s="22">
        <v>734.30000000000007</v>
      </c>
      <c r="I31" s="22">
        <v>881.16000000000008</v>
      </c>
      <c r="J31"/>
      <c r="L31" s="280" t="s">
        <v>62</v>
      </c>
      <c r="M31" s="280" t="s">
        <v>52</v>
      </c>
      <c r="N31" s="18">
        <v>586.46699999999998</v>
      </c>
      <c r="O31" s="283">
        <v>558.54</v>
      </c>
      <c r="P31" s="281"/>
      <c r="Q31" s="280" t="s">
        <v>678</v>
      </c>
      <c r="R31" s="280" t="s">
        <v>683</v>
      </c>
      <c r="S31" s="18">
        <v>653.56200000000013</v>
      </c>
      <c r="T31" s="283">
        <v>622.44000000000005</v>
      </c>
    </row>
    <row r="32" spans="1:23" s="14" customFormat="1" ht="26.45" customHeight="1" thickBot="1" x14ac:dyDescent="0.3">
      <c r="A32" s="68" t="s">
        <v>724</v>
      </c>
      <c r="B32" s="433"/>
      <c r="C32" s="22">
        <f t="shared" si="4"/>
        <v>592.45000000000005</v>
      </c>
      <c r="D32" s="22">
        <f t="shared" si="5"/>
        <v>710.94</v>
      </c>
      <c r="F32" s="140" t="s">
        <v>831</v>
      </c>
      <c r="G32" s="195" t="s">
        <v>830</v>
      </c>
      <c r="H32" s="22">
        <v>594.25</v>
      </c>
      <c r="I32" s="22">
        <v>713.1</v>
      </c>
      <c r="J32"/>
      <c r="L32" s="284" t="s">
        <v>724</v>
      </c>
      <c r="M32" s="284"/>
      <c r="N32" s="18">
        <v>592.452</v>
      </c>
      <c r="O32" s="296">
        <v>564.24</v>
      </c>
      <c r="P32" s="285"/>
      <c r="Q32" s="280" t="s">
        <v>679</v>
      </c>
      <c r="R32" s="280" t="s">
        <v>682</v>
      </c>
      <c r="S32" s="18">
        <v>650.22300000000018</v>
      </c>
      <c r="T32" s="283">
        <v>619.2600000000001</v>
      </c>
    </row>
    <row r="33" spans="1:21" s="14" customFormat="1" ht="28.5" customHeight="1" thickBot="1" x14ac:dyDescent="0.3">
      <c r="A33" s="19" t="s">
        <v>12</v>
      </c>
      <c r="B33" s="7" t="s">
        <v>13</v>
      </c>
      <c r="C33" s="22">
        <f t="shared" si="4"/>
        <v>708.35</v>
      </c>
      <c r="D33" s="22">
        <f t="shared" si="5"/>
        <v>850.02</v>
      </c>
      <c r="F33" s="140" t="s">
        <v>856</v>
      </c>
      <c r="G33" s="8" t="s">
        <v>854</v>
      </c>
      <c r="H33" s="22">
        <f>MROUND(S33,0.05)</f>
        <v>642</v>
      </c>
      <c r="I33" s="22">
        <f t="shared" ref="I33:I34" si="6">H33+H33*0.2</f>
        <v>770.4</v>
      </c>
      <c r="J33"/>
      <c r="L33" s="275" t="s">
        <v>12</v>
      </c>
      <c r="M33" s="276" t="s">
        <v>13</v>
      </c>
      <c r="N33" s="18">
        <v>708.37200000000007</v>
      </c>
      <c r="O33" s="274">
        <v>674.6400000000001</v>
      </c>
      <c r="P33" s="285"/>
      <c r="Q33" s="278" t="s">
        <v>727</v>
      </c>
      <c r="R33" s="276" t="s">
        <v>732</v>
      </c>
      <c r="S33" s="18">
        <v>642</v>
      </c>
      <c r="T33" s="274">
        <v>904.07999999999993</v>
      </c>
    </row>
    <row r="34" spans="1:21" s="14" customFormat="1" ht="30.75" customHeight="1" thickBot="1" x14ac:dyDescent="0.3">
      <c r="A34" s="62" t="s">
        <v>673</v>
      </c>
      <c r="B34" s="201" t="s">
        <v>674</v>
      </c>
      <c r="C34" s="22">
        <f t="shared" si="4"/>
        <v>577.1</v>
      </c>
      <c r="D34" s="22">
        <f t="shared" si="5"/>
        <v>692.52</v>
      </c>
      <c r="F34" s="140" t="s">
        <v>857</v>
      </c>
      <c r="G34" s="8" t="s">
        <v>855</v>
      </c>
      <c r="H34" s="22">
        <f>MROUND(S34,0.05)</f>
        <v>532.65</v>
      </c>
      <c r="I34" s="22">
        <f t="shared" si="6"/>
        <v>639.17999999999995</v>
      </c>
      <c r="J34"/>
      <c r="L34" s="188" t="s">
        <v>673</v>
      </c>
      <c r="M34" s="341" t="s">
        <v>674</v>
      </c>
      <c r="N34" s="18">
        <v>577.08000000000004</v>
      </c>
      <c r="O34" s="152">
        <v>549.6</v>
      </c>
      <c r="P34" s="342"/>
      <c r="Q34" s="193" t="s">
        <v>718</v>
      </c>
      <c r="R34" s="341" t="s">
        <v>733</v>
      </c>
      <c r="S34" s="90">
        <v>532.63</v>
      </c>
      <c r="T34" s="347"/>
    </row>
    <row r="35" spans="1:21" s="14" customFormat="1" ht="37.5" customHeight="1" thickBot="1" x14ac:dyDescent="0.3">
      <c r="A35" s="62" t="s">
        <v>624</v>
      </c>
      <c r="B35" s="177" t="s">
        <v>625</v>
      </c>
      <c r="C35" s="22">
        <f t="shared" si="4"/>
        <v>692.75</v>
      </c>
      <c r="D35" s="22">
        <f t="shared" si="5"/>
        <v>831.3</v>
      </c>
      <c r="F35" s="440" t="s">
        <v>201</v>
      </c>
      <c r="G35" s="441"/>
      <c r="H35" s="441"/>
      <c r="I35" s="442"/>
      <c r="J35" s="13"/>
      <c r="L35" s="188" t="s">
        <v>624</v>
      </c>
      <c r="M35" s="341" t="s">
        <v>625</v>
      </c>
      <c r="N35" s="18">
        <v>692.74800000000016</v>
      </c>
      <c r="O35" s="152">
        <v>659.7600000000001</v>
      </c>
      <c r="P35" s="342"/>
      <c r="Q35" s="193" t="s">
        <v>201</v>
      </c>
      <c r="R35" s="341"/>
      <c r="S35" s="344"/>
      <c r="T35" s="344"/>
    </row>
    <row r="36" spans="1:21" s="14" customFormat="1" ht="23.25" customHeight="1" thickBot="1" x14ac:dyDescent="0.3">
      <c r="A36" s="62" t="s">
        <v>725</v>
      </c>
      <c r="B36" s="167" t="s">
        <v>623</v>
      </c>
      <c r="C36" s="22">
        <f t="shared" si="4"/>
        <v>1624.8500000000001</v>
      </c>
      <c r="D36" s="22">
        <f t="shared" si="5"/>
        <v>1949.8200000000002</v>
      </c>
      <c r="F36" s="62" t="s">
        <v>6</v>
      </c>
      <c r="G36" s="163" t="s">
        <v>23</v>
      </c>
      <c r="H36" s="133">
        <v>4345.32</v>
      </c>
      <c r="I36" s="22">
        <f>H36+H36*0.2</f>
        <v>5214.384</v>
      </c>
      <c r="J36" s="13"/>
      <c r="L36" s="188" t="s">
        <v>725</v>
      </c>
      <c r="M36" s="174" t="s">
        <v>623</v>
      </c>
      <c r="N36" s="18">
        <v>1624.8330000000003</v>
      </c>
      <c r="O36" s="152">
        <v>1547.4600000000003</v>
      </c>
      <c r="P36" s="342"/>
      <c r="Q36" s="193" t="s">
        <v>6</v>
      </c>
      <c r="R36" s="269" t="s">
        <v>23</v>
      </c>
      <c r="S36" s="18">
        <v>3342.5280000000002</v>
      </c>
      <c r="T36" s="152">
        <v>3183.36</v>
      </c>
    </row>
    <row r="37" spans="1:21" ht="23.25" customHeight="1" thickBot="1" x14ac:dyDescent="0.3">
      <c r="A37" s="62" t="s">
        <v>59</v>
      </c>
      <c r="B37" s="177" t="s">
        <v>60</v>
      </c>
      <c r="C37" s="22">
        <f t="shared" si="4"/>
        <v>642.45000000000005</v>
      </c>
      <c r="D37" s="22">
        <f t="shared" si="5"/>
        <v>770.94</v>
      </c>
      <c r="F37" s="23" t="s">
        <v>712</v>
      </c>
      <c r="G37" s="168" t="s">
        <v>626</v>
      </c>
      <c r="H37" s="197" t="s">
        <v>807</v>
      </c>
      <c r="I37" s="198" t="s">
        <v>809</v>
      </c>
      <c r="J37" s="13"/>
      <c r="L37" s="188" t="s">
        <v>59</v>
      </c>
      <c r="M37" s="174" t="s">
        <v>60</v>
      </c>
      <c r="N37" s="18">
        <v>642.47400000000005</v>
      </c>
      <c r="O37" s="152">
        <v>611.88</v>
      </c>
      <c r="P37" s="4"/>
      <c r="Q37" s="193" t="s">
        <v>712</v>
      </c>
      <c r="R37" s="269" t="s">
        <v>626</v>
      </c>
      <c r="S37" s="18" t="s">
        <v>802</v>
      </c>
      <c r="T37" s="152" t="s">
        <v>803</v>
      </c>
    </row>
    <row r="38" spans="1:21" ht="23.25" customHeight="1" thickBot="1" x14ac:dyDescent="0.3">
      <c r="A38" s="448" t="s">
        <v>19</v>
      </c>
      <c r="B38" s="449"/>
      <c r="C38" s="449"/>
      <c r="D38" s="450"/>
      <c r="F38" s="23" t="s">
        <v>713</v>
      </c>
      <c r="G38" s="168" t="s">
        <v>685</v>
      </c>
      <c r="H38" s="197" t="s">
        <v>808</v>
      </c>
      <c r="I38" s="198" t="s">
        <v>810</v>
      </c>
      <c r="L38" s="188" t="s">
        <v>19</v>
      </c>
      <c r="M38" s="341"/>
      <c r="N38" s="344"/>
      <c r="O38" s="344"/>
      <c r="P38" s="4"/>
      <c r="Q38" s="193" t="s">
        <v>713</v>
      </c>
      <c r="R38" s="341" t="s">
        <v>685</v>
      </c>
      <c r="S38" s="18" t="s">
        <v>794</v>
      </c>
      <c r="T38" s="152" t="s">
        <v>795</v>
      </c>
    </row>
    <row r="39" spans="1:21" ht="23.25" customHeight="1" thickBot="1" x14ac:dyDescent="0.3">
      <c r="A39" s="19" t="s">
        <v>63</v>
      </c>
      <c r="B39" s="57" t="s">
        <v>15</v>
      </c>
      <c r="C39" s="18">
        <f>MROUND(N39,0.05)</f>
        <v>340.65000000000003</v>
      </c>
      <c r="D39" s="18">
        <f>C39+C39*0.2</f>
        <v>408.78000000000003</v>
      </c>
      <c r="F39" s="23" t="s">
        <v>714</v>
      </c>
      <c r="G39" s="168" t="s">
        <v>671</v>
      </c>
      <c r="H39" s="197" t="s">
        <v>811</v>
      </c>
      <c r="I39" s="198" t="s">
        <v>812</v>
      </c>
      <c r="L39" s="188" t="s">
        <v>63</v>
      </c>
      <c r="M39" s="341" t="s">
        <v>15</v>
      </c>
      <c r="N39" s="18">
        <v>340.64100000000002</v>
      </c>
      <c r="O39" s="152">
        <v>324.42</v>
      </c>
      <c r="P39" s="4"/>
      <c r="Q39" s="193" t="s">
        <v>714</v>
      </c>
      <c r="R39" s="341" t="s">
        <v>671</v>
      </c>
      <c r="S39" s="18" t="s">
        <v>796</v>
      </c>
      <c r="T39" s="152" t="s">
        <v>797</v>
      </c>
    </row>
    <row r="40" spans="1:21" ht="23.25" customHeight="1" thickBot="1" x14ac:dyDescent="0.3">
      <c r="A40" s="62" t="s">
        <v>64</v>
      </c>
      <c r="B40" s="432" t="s">
        <v>79</v>
      </c>
      <c r="C40" s="18">
        <f t="shared" ref="C40:C44" si="7">MROUND(N40,0.05)</f>
        <v>422.40000000000003</v>
      </c>
      <c r="D40" s="18">
        <f t="shared" ref="D40:D44" si="8">C40+C40*0.2</f>
        <v>506.88000000000005</v>
      </c>
      <c r="F40" s="23" t="s">
        <v>715</v>
      </c>
      <c r="G40" s="168" t="s">
        <v>672</v>
      </c>
      <c r="H40" s="197" t="s">
        <v>813</v>
      </c>
      <c r="I40" s="198" t="s">
        <v>814</v>
      </c>
      <c r="L40" s="188" t="s">
        <v>64</v>
      </c>
      <c r="M40" s="341" t="s">
        <v>79</v>
      </c>
      <c r="N40" s="18">
        <v>422.41500000000002</v>
      </c>
      <c r="O40" s="152">
        <v>402.3</v>
      </c>
      <c r="P40" s="4"/>
      <c r="Q40" s="193" t="s">
        <v>715</v>
      </c>
      <c r="R40" s="341" t="s">
        <v>672</v>
      </c>
      <c r="S40" s="18" t="s">
        <v>800</v>
      </c>
      <c r="T40" s="152" t="s">
        <v>801</v>
      </c>
    </row>
    <row r="41" spans="1:21" ht="23.25" customHeight="1" thickBot="1" x14ac:dyDescent="0.3">
      <c r="A41" s="68" t="s">
        <v>65</v>
      </c>
      <c r="B41" s="433"/>
      <c r="C41" s="18">
        <f t="shared" si="7"/>
        <v>423.40000000000003</v>
      </c>
      <c r="D41" s="18">
        <f t="shared" si="8"/>
        <v>508.08000000000004</v>
      </c>
      <c r="F41" s="23" t="s">
        <v>716</v>
      </c>
      <c r="G41" s="168" t="s">
        <v>675</v>
      </c>
      <c r="H41" s="197" t="s">
        <v>815</v>
      </c>
      <c r="I41" s="198" t="s">
        <v>816</v>
      </c>
      <c r="L41" s="273" t="s">
        <v>65</v>
      </c>
      <c r="M41" s="273"/>
      <c r="N41" s="18">
        <v>423.423</v>
      </c>
      <c r="O41" s="297">
        <v>403.26</v>
      </c>
      <c r="P41" s="4"/>
      <c r="Q41" s="280" t="s">
        <v>716</v>
      </c>
      <c r="R41" s="280" t="s">
        <v>675</v>
      </c>
      <c r="S41" s="18" t="s">
        <v>798</v>
      </c>
      <c r="T41" s="283" t="s">
        <v>799</v>
      </c>
    </row>
    <row r="42" spans="1:21" ht="23.25" customHeight="1" thickBot="1" x14ac:dyDescent="0.3">
      <c r="A42" s="68" t="s">
        <v>66</v>
      </c>
      <c r="B42" s="56" t="s">
        <v>16</v>
      </c>
      <c r="C42" s="18">
        <f t="shared" si="7"/>
        <v>356.40000000000003</v>
      </c>
      <c r="D42" s="18">
        <f t="shared" si="8"/>
        <v>427.68000000000006</v>
      </c>
      <c r="F42" s="23" t="s">
        <v>717</v>
      </c>
      <c r="G42" s="196" t="s">
        <v>676</v>
      </c>
      <c r="H42" s="197" t="s">
        <v>817</v>
      </c>
      <c r="I42" s="198" t="s">
        <v>818</v>
      </c>
      <c r="L42" s="188" t="s">
        <v>66</v>
      </c>
      <c r="M42" s="341" t="s">
        <v>16</v>
      </c>
      <c r="N42" s="18">
        <v>356.39100000000002</v>
      </c>
      <c r="O42" s="152">
        <v>339.42</v>
      </c>
      <c r="P42" s="4"/>
      <c r="Q42" s="280" t="s">
        <v>717</v>
      </c>
      <c r="R42" s="280" t="s">
        <v>676</v>
      </c>
      <c r="S42" s="18" t="s">
        <v>792</v>
      </c>
      <c r="T42" s="283" t="s">
        <v>793</v>
      </c>
    </row>
    <row r="43" spans="1:21" ht="22.7" customHeight="1" thickBot="1" x14ac:dyDescent="0.3">
      <c r="A43" s="68" t="s">
        <v>67</v>
      </c>
      <c r="B43" s="56" t="s">
        <v>17</v>
      </c>
      <c r="C43" s="18">
        <f t="shared" si="7"/>
        <v>577.35</v>
      </c>
      <c r="D43" s="18">
        <f t="shared" si="8"/>
        <v>692.82</v>
      </c>
      <c r="F43" s="437" t="s">
        <v>210</v>
      </c>
      <c r="G43" s="438"/>
      <c r="H43" s="438"/>
      <c r="I43" s="439"/>
      <c r="L43" s="193" t="s">
        <v>67</v>
      </c>
      <c r="M43" s="174" t="s">
        <v>17</v>
      </c>
      <c r="N43" s="18">
        <v>577.33199999999999</v>
      </c>
      <c r="O43" s="152">
        <v>549.84</v>
      </c>
      <c r="P43" s="4"/>
      <c r="Q43" s="286" t="s">
        <v>210</v>
      </c>
      <c r="R43" s="276"/>
      <c r="S43" s="282"/>
      <c r="T43" s="282"/>
    </row>
    <row r="44" spans="1:21" s="14" customFormat="1" ht="24" customHeight="1" thickBot="1" x14ac:dyDescent="0.3">
      <c r="A44" s="134" t="s">
        <v>68</v>
      </c>
      <c r="B44" s="7" t="s">
        <v>18</v>
      </c>
      <c r="C44" s="18">
        <f t="shared" si="7"/>
        <v>712.7</v>
      </c>
      <c r="D44" s="18">
        <f t="shared" si="8"/>
        <v>855.24</v>
      </c>
      <c r="F44" s="52" t="s">
        <v>728</v>
      </c>
      <c r="G44" s="8" t="s">
        <v>14</v>
      </c>
      <c r="H44" s="18">
        <f>MROUND(S44,0.05)</f>
        <v>386.45000000000005</v>
      </c>
      <c r="I44" s="18">
        <f>H44+H44*0.2</f>
        <v>463.74000000000007</v>
      </c>
      <c r="J44"/>
      <c r="L44" s="188" t="s">
        <v>68</v>
      </c>
      <c r="M44" s="174" t="s">
        <v>18</v>
      </c>
      <c r="N44" s="18">
        <v>712.71900000000005</v>
      </c>
      <c r="O44" s="152">
        <v>678.78</v>
      </c>
      <c r="P44" s="342"/>
      <c r="Q44" s="278" t="s">
        <v>728</v>
      </c>
      <c r="R44" s="276" t="s">
        <v>14</v>
      </c>
      <c r="S44" s="18">
        <v>386.44199999999995</v>
      </c>
      <c r="T44" s="274">
        <v>368.03999999999996</v>
      </c>
      <c r="U44" s="152"/>
    </row>
    <row r="45" spans="1:21" ht="23.25" customHeight="1" thickBot="1" x14ac:dyDescent="0.3">
      <c r="A45" s="445" t="s">
        <v>53</v>
      </c>
      <c r="B45" s="446"/>
      <c r="C45" s="446"/>
      <c r="D45" s="447"/>
      <c r="F45" s="20" t="s">
        <v>677</v>
      </c>
      <c r="G45" s="58" t="s">
        <v>22</v>
      </c>
      <c r="H45" s="18">
        <v>2016.2</v>
      </c>
      <c r="I45" s="18">
        <f>H45+H45*0.2</f>
        <v>2419.44</v>
      </c>
      <c r="L45" s="188" t="s">
        <v>53</v>
      </c>
      <c r="M45" s="341"/>
      <c r="N45" s="344"/>
      <c r="O45" s="344"/>
      <c r="P45" s="4"/>
      <c r="Q45" s="280" t="s">
        <v>77</v>
      </c>
      <c r="R45" s="280" t="s">
        <v>22</v>
      </c>
      <c r="S45" s="18">
        <v>1703.4569999999999</v>
      </c>
      <c r="T45" s="283">
        <v>1622.3400000000001</v>
      </c>
    </row>
    <row r="46" spans="1:21" ht="23.25" customHeight="1" thickBot="1" x14ac:dyDescent="0.3">
      <c r="A46" s="62" t="s">
        <v>54</v>
      </c>
      <c r="B46" s="59" t="s">
        <v>81</v>
      </c>
      <c r="C46" s="133">
        <f>MROUND(N46,0.05)</f>
        <v>428.40000000000003</v>
      </c>
      <c r="D46" s="22">
        <f>C46+C46*0.2</f>
        <v>514.08000000000004</v>
      </c>
      <c r="F46" s="434" t="s">
        <v>5</v>
      </c>
      <c r="G46" s="435"/>
      <c r="H46" s="435"/>
      <c r="I46" s="436"/>
      <c r="L46" s="188" t="s">
        <v>54</v>
      </c>
      <c r="M46" s="341" t="s">
        <v>81</v>
      </c>
      <c r="N46" s="18">
        <v>428.40000000000003</v>
      </c>
      <c r="O46" s="152">
        <v>408</v>
      </c>
      <c r="P46" s="4"/>
      <c r="Q46" s="278" t="s">
        <v>5</v>
      </c>
      <c r="R46" s="279"/>
      <c r="S46" s="282"/>
      <c r="T46" s="282"/>
    </row>
    <row r="47" spans="1:21" ht="24.75" customHeight="1" thickBot="1" x14ac:dyDescent="0.3">
      <c r="A47" s="62" t="s">
        <v>71</v>
      </c>
      <c r="B47" s="7" t="s">
        <v>51</v>
      </c>
      <c r="C47" s="133">
        <f t="shared" ref="C47:C48" si="9">MROUND(N47,0.05)</f>
        <v>370.70000000000005</v>
      </c>
      <c r="D47" s="22">
        <f t="shared" ref="D47:D48" si="10">C47+C47*0.2</f>
        <v>444.84000000000003</v>
      </c>
      <c r="F47" s="262" t="s">
        <v>56</v>
      </c>
      <c r="G47" s="443" t="s">
        <v>57</v>
      </c>
      <c r="H47" s="263">
        <v>482.35</v>
      </c>
      <c r="I47" s="263">
        <f>H47+H47*0.2</f>
        <v>578.82000000000005</v>
      </c>
      <c r="L47" s="344" t="s">
        <v>71</v>
      </c>
      <c r="M47" s="341" t="s">
        <v>51</v>
      </c>
      <c r="N47" s="18">
        <v>370.69199999999995</v>
      </c>
      <c r="O47" s="152">
        <v>353.03999999999996</v>
      </c>
      <c r="P47" s="4"/>
      <c r="Q47" s="278" t="s">
        <v>56</v>
      </c>
      <c r="R47" s="287" t="s">
        <v>57</v>
      </c>
      <c r="S47" s="18">
        <v>438.35</v>
      </c>
      <c r="T47" s="274">
        <v>398.52000000000004</v>
      </c>
    </row>
    <row r="48" spans="1:21" ht="21.75" customHeight="1" thickBot="1" x14ac:dyDescent="0.3">
      <c r="A48" s="166" t="s">
        <v>69</v>
      </c>
      <c r="B48" s="7" t="s">
        <v>80</v>
      </c>
      <c r="C48" s="133">
        <f t="shared" si="9"/>
        <v>386.90000000000003</v>
      </c>
      <c r="D48" s="22">
        <f t="shared" si="10"/>
        <v>464.28000000000003</v>
      </c>
      <c r="F48" s="254" t="s">
        <v>58</v>
      </c>
      <c r="G48" s="444"/>
      <c r="H48" s="264">
        <v>487.75</v>
      </c>
      <c r="I48" s="264">
        <f>H48+H48*0.2</f>
        <v>585.29999999999995</v>
      </c>
      <c r="L48" s="272" t="s">
        <v>69</v>
      </c>
      <c r="M48" s="272" t="s">
        <v>80</v>
      </c>
      <c r="N48" s="18">
        <v>386.88299999999998</v>
      </c>
      <c r="O48" s="298">
        <v>368.46000000000004</v>
      </c>
      <c r="P48" s="4"/>
      <c r="Q48" s="288" t="s">
        <v>58</v>
      </c>
      <c r="R48" s="288"/>
      <c r="S48" s="18">
        <v>443.4</v>
      </c>
      <c r="T48" s="299">
        <v>403.08</v>
      </c>
    </row>
    <row r="49" spans="1:20" ht="33.75" customHeight="1" thickBot="1" x14ac:dyDescent="0.3">
      <c r="A49" s="363" t="s">
        <v>827</v>
      </c>
      <c r="B49" s="168" t="s">
        <v>828</v>
      </c>
      <c r="C49" s="362">
        <v>449.55</v>
      </c>
      <c r="D49" s="362">
        <v>539.46</v>
      </c>
      <c r="F49" s="23" t="s">
        <v>820</v>
      </c>
      <c r="G49" s="58" t="s">
        <v>821</v>
      </c>
      <c r="H49" s="358">
        <v>1200</v>
      </c>
      <c r="I49" s="358">
        <v>1440</v>
      </c>
      <c r="L49" s="270"/>
      <c r="M49" s="270"/>
      <c r="N49" s="270"/>
      <c r="O49" s="270"/>
      <c r="P49" s="4"/>
      <c r="Q49" s="266"/>
      <c r="R49" s="266"/>
      <c r="S49" s="266"/>
      <c r="T49" s="266"/>
    </row>
    <row r="50" spans="1:20" ht="24" customHeight="1" thickBot="1" x14ac:dyDescent="0.3">
      <c r="A50" s="141" t="s">
        <v>76</v>
      </c>
      <c r="B50" s="432" t="s">
        <v>52</v>
      </c>
      <c r="C50" s="388">
        <v>620</v>
      </c>
      <c r="D50" s="388">
        <v>744</v>
      </c>
      <c r="F50" s="430" t="s">
        <v>719</v>
      </c>
      <c r="G50" s="430"/>
      <c r="H50" s="430"/>
      <c r="I50" s="430"/>
      <c r="L50" s="270"/>
      <c r="M50" s="270"/>
      <c r="N50" s="270"/>
      <c r="O50" s="270"/>
      <c r="P50" s="4"/>
      <c r="Q50" s="266"/>
      <c r="R50" s="266"/>
      <c r="S50" s="266"/>
      <c r="T50" s="266"/>
    </row>
    <row r="51" spans="1:20" ht="23.25" customHeight="1" thickBot="1" x14ac:dyDescent="0.3">
      <c r="A51" s="140" t="s">
        <v>21</v>
      </c>
      <c r="B51" s="451"/>
      <c r="C51" s="358">
        <v>617.35</v>
      </c>
      <c r="D51" s="358">
        <v>740.82</v>
      </c>
      <c r="E51" s="390"/>
      <c r="F51" s="431"/>
      <c r="G51" s="431"/>
      <c r="H51" s="431"/>
      <c r="I51" s="431"/>
      <c r="L51" s="193"/>
      <c r="M51" s="173"/>
      <c r="N51" s="152"/>
      <c r="O51" s="152"/>
      <c r="P51" s="4"/>
      <c r="Q51" s="278"/>
      <c r="R51" s="279"/>
      <c r="S51" s="274"/>
      <c r="T51" s="274"/>
    </row>
    <row r="52" spans="1:20" ht="10.5" customHeight="1" x14ac:dyDescent="0.25">
      <c r="A52" s="452"/>
      <c r="B52" s="452"/>
      <c r="C52" s="452"/>
      <c r="D52" s="452"/>
      <c r="E52" s="390"/>
      <c r="F52" s="390"/>
      <c r="G52" s="390"/>
      <c r="H52" s="390"/>
      <c r="I52" s="390"/>
      <c r="L52" s="193"/>
      <c r="M52" s="265"/>
      <c r="N52" s="152"/>
      <c r="O52" s="152"/>
      <c r="P52" s="4"/>
      <c r="Q52" s="193"/>
      <c r="R52" s="174"/>
      <c r="S52" s="152"/>
      <c r="T52" s="152"/>
    </row>
    <row r="53" spans="1:20" ht="0.75" hidden="1" customHeight="1" x14ac:dyDescent="0.25">
      <c r="A53" s="164"/>
      <c r="B53" s="169"/>
      <c r="C53" s="171"/>
      <c r="D53" s="171"/>
      <c r="E53" s="4"/>
      <c r="F53" s="4"/>
      <c r="G53" s="4"/>
      <c r="H53" s="4"/>
      <c r="I53" s="4"/>
      <c r="L53" t="s">
        <v>69</v>
      </c>
      <c r="M53" t="s">
        <v>80</v>
      </c>
      <c r="N53" s="53">
        <v>242.35000000000002</v>
      </c>
      <c r="O53" s="53">
        <v>285.97300000000001</v>
      </c>
    </row>
    <row r="54" spans="1:20" ht="25.5" customHeight="1" x14ac:dyDescent="0.25">
      <c r="A54" s="164"/>
      <c r="B54" s="174"/>
      <c r="C54" s="165"/>
      <c r="D54" s="165"/>
      <c r="E54" s="4"/>
      <c r="F54" s="4"/>
      <c r="G54" s="4"/>
      <c r="H54" s="4"/>
      <c r="I54" s="4"/>
    </row>
    <row r="55" spans="1:20" ht="21.95" customHeight="1" x14ac:dyDescent="0.25">
      <c r="A55" s="164"/>
      <c r="B55" s="174"/>
      <c r="C55" s="165"/>
      <c r="D55" s="165"/>
      <c r="E55" s="4"/>
      <c r="F55" s="4"/>
      <c r="G55" s="4"/>
      <c r="H55" s="4"/>
      <c r="I55" s="4"/>
    </row>
    <row r="56" spans="1:20" x14ac:dyDescent="0.25">
      <c r="A56" s="4"/>
      <c r="B56" s="4"/>
      <c r="C56" s="4"/>
      <c r="D56" s="4"/>
      <c r="E56" s="4"/>
      <c r="F56" s="4"/>
      <c r="G56" s="4"/>
      <c r="H56" s="4"/>
      <c r="I56" s="4"/>
    </row>
    <row r="57" spans="1:20" x14ac:dyDescent="0.25">
      <c r="A57" s="4"/>
      <c r="B57" s="4"/>
      <c r="C57" s="4"/>
      <c r="D57" s="4"/>
      <c r="E57" s="4"/>
      <c r="F57" s="4"/>
      <c r="G57" s="4"/>
      <c r="H57" s="4"/>
      <c r="I57" s="4"/>
    </row>
    <row r="58" spans="1:20" x14ac:dyDescent="0.25">
      <c r="A58" s="4"/>
      <c r="B58" s="4"/>
      <c r="C58" s="4"/>
      <c r="D58" s="4"/>
      <c r="E58" s="4"/>
      <c r="F58" s="4"/>
      <c r="G58" s="4"/>
      <c r="H58" s="4"/>
      <c r="I58" s="4"/>
    </row>
    <row r="59" spans="1:20" x14ac:dyDescent="0.25">
      <c r="A59" s="4"/>
      <c r="B59" s="4"/>
      <c r="C59" s="4"/>
      <c r="D59" s="4"/>
      <c r="E59" s="4"/>
      <c r="F59" s="4"/>
      <c r="G59" s="4"/>
      <c r="H59" s="4"/>
      <c r="I59" s="4"/>
    </row>
    <row r="60" spans="1:20" x14ac:dyDescent="0.25">
      <c r="A60" s="4"/>
      <c r="B60" s="4"/>
      <c r="C60" s="4"/>
      <c r="D60" s="4"/>
      <c r="E60" s="4"/>
      <c r="F60" s="4"/>
      <c r="G60" s="4"/>
      <c r="H60" s="4"/>
      <c r="I60" s="4"/>
    </row>
    <row r="61" spans="1:20" x14ac:dyDescent="0.25">
      <c r="A61" s="4"/>
      <c r="B61" s="4"/>
      <c r="C61" s="4"/>
      <c r="D61" s="4"/>
      <c r="E61" s="4"/>
      <c r="F61" s="4"/>
      <c r="G61" s="4"/>
      <c r="H61" s="4"/>
      <c r="I61" s="4"/>
    </row>
    <row r="62" spans="1:20" ht="24.75" customHeight="1" x14ac:dyDescent="0.25">
      <c r="A62" s="4"/>
      <c r="B62" s="4"/>
      <c r="C62" s="4"/>
      <c r="D62" s="4"/>
      <c r="E62" s="4"/>
      <c r="F62" s="4"/>
      <c r="G62" s="4"/>
      <c r="H62" s="4"/>
      <c r="I62" s="4"/>
    </row>
    <row r="63" spans="1:20" x14ac:dyDescent="0.25">
      <c r="A63" s="4"/>
      <c r="B63" s="4"/>
      <c r="C63" s="4"/>
      <c r="D63" s="4"/>
      <c r="E63" s="4"/>
      <c r="F63" s="4"/>
      <c r="G63" s="4"/>
      <c r="H63" s="4"/>
      <c r="I63" s="4"/>
    </row>
    <row r="64" spans="1:20" x14ac:dyDescent="0.25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5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5">
      <c r="A66" s="4"/>
      <c r="B66" s="4"/>
      <c r="C66" s="4"/>
      <c r="D66" s="4"/>
      <c r="E66" s="4"/>
      <c r="F66" s="4"/>
      <c r="G66" s="4"/>
      <c r="H66" s="4"/>
      <c r="I66" s="4"/>
    </row>
    <row r="67" spans="1:9" ht="17.45" customHeight="1" x14ac:dyDescent="0.25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5">
      <c r="A68" s="4"/>
      <c r="B68" s="4"/>
      <c r="C68" s="4"/>
      <c r="D68" s="4"/>
      <c r="E68" s="4"/>
      <c r="F68" s="4"/>
      <c r="G68" s="4"/>
      <c r="H68" s="4"/>
      <c r="I68" s="4"/>
    </row>
    <row r="69" spans="1:9" ht="19.5" customHeight="1" x14ac:dyDescent="0.25">
      <c r="A69" s="4"/>
      <c r="B69" s="4"/>
      <c r="C69" s="4"/>
      <c r="D69" s="4"/>
      <c r="E69" s="4"/>
      <c r="F69" s="4"/>
      <c r="G69" s="4"/>
      <c r="H69" s="4"/>
      <c r="I69" s="4"/>
    </row>
    <row r="70" spans="1:9" x14ac:dyDescent="0.25">
      <c r="A70" s="4"/>
      <c r="B70" s="4"/>
      <c r="C70" s="4"/>
      <c r="D70" s="4"/>
      <c r="E70" s="4"/>
      <c r="F70" s="4"/>
      <c r="G70" s="4"/>
      <c r="H70" s="4"/>
      <c r="I70" s="4"/>
    </row>
    <row r="71" spans="1:9" x14ac:dyDescent="0.25">
      <c r="A71" s="4"/>
      <c r="B71" s="4"/>
      <c r="C71" s="4"/>
      <c r="D71" s="4"/>
      <c r="E71" s="4"/>
      <c r="F71" s="4"/>
      <c r="G71" s="4"/>
      <c r="H71" s="4"/>
      <c r="I71" s="4"/>
    </row>
    <row r="72" spans="1:9" x14ac:dyDescent="0.25">
      <c r="A72" s="4"/>
      <c r="B72" s="4"/>
      <c r="C72" s="4"/>
      <c r="D72" s="4"/>
      <c r="E72" s="4"/>
      <c r="F72" s="4"/>
      <c r="G72" s="4"/>
      <c r="H72" s="4"/>
      <c r="I72" s="4"/>
    </row>
    <row r="73" spans="1:9" x14ac:dyDescent="0.25">
      <c r="A73" s="4"/>
      <c r="B73" s="4"/>
      <c r="C73" s="4"/>
      <c r="D73" s="4"/>
      <c r="E73" s="4"/>
      <c r="F73" s="4"/>
      <c r="G73" s="4"/>
      <c r="H73" s="4"/>
      <c r="I73" s="4"/>
    </row>
    <row r="74" spans="1:9" x14ac:dyDescent="0.25">
      <c r="A74" s="4"/>
      <c r="B74" s="4"/>
      <c r="C74" s="4"/>
      <c r="D74" s="4"/>
      <c r="E74" s="4"/>
      <c r="F74" s="4"/>
      <c r="G74" s="4"/>
      <c r="H74" s="4"/>
      <c r="I74" s="4"/>
    </row>
    <row r="75" spans="1:9" x14ac:dyDescent="0.25">
      <c r="A75" s="4"/>
      <c r="B75" s="4"/>
      <c r="C75" s="4"/>
      <c r="D75" s="4"/>
      <c r="E75" s="4"/>
      <c r="F75" s="4"/>
      <c r="G75" s="4"/>
      <c r="H75" s="4"/>
      <c r="I75" s="4"/>
    </row>
    <row r="76" spans="1:9" x14ac:dyDescent="0.25">
      <c r="A76" s="4"/>
      <c r="B76" s="4"/>
      <c r="C76" s="4"/>
      <c r="D76" s="4"/>
      <c r="E76" s="4"/>
      <c r="F76" s="4"/>
      <c r="G76" s="4"/>
      <c r="H76" s="4"/>
      <c r="I76" s="4"/>
    </row>
    <row r="77" spans="1:9" x14ac:dyDescent="0.25">
      <c r="A77" s="4"/>
      <c r="B77" s="4"/>
      <c r="C77" s="4"/>
      <c r="D77" s="4"/>
      <c r="E77" s="4"/>
      <c r="F77" s="4"/>
      <c r="G77" s="4"/>
      <c r="H77" s="4"/>
      <c r="I77" s="4"/>
    </row>
    <row r="78" spans="1:9" ht="27" customHeight="1" x14ac:dyDescent="0.25">
      <c r="A78" s="4"/>
      <c r="B78" s="4"/>
      <c r="C78" s="4"/>
      <c r="D78" s="4"/>
      <c r="E78" s="4"/>
      <c r="F78" s="4"/>
      <c r="G78" s="4"/>
      <c r="H78" s="4"/>
      <c r="I78" s="4"/>
    </row>
    <row r="79" spans="1:9" ht="32.25" customHeight="1" x14ac:dyDescent="0.25">
      <c r="A79" s="4"/>
      <c r="B79" s="4"/>
      <c r="C79" s="4"/>
      <c r="D79" s="4"/>
      <c r="E79" s="4"/>
      <c r="F79" s="4"/>
      <c r="G79" s="4"/>
      <c r="H79" s="4"/>
      <c r="I79" s="4"/>
    </row>
    <row r="80" spans="1:9" ht="16.5" customHeight="1" x14ac:dyDescent="0.25">
      <c r="A80" s="4"/>
      <c r="B80" s="4"/>
      <c r="C80" s="4"/>
      <c r="D80" s="4"/>
      <c r="E80" s="4"/>
      <c r="F80" s="4"/>
      <c r="G80" s="4"/>
      <c r="H80" s="4"/>
      <c r="I80" s="4"/>
    </row>
    <row r="81" spans="1:9" x14ac:dyDescent="0.25">
      <c r="A81" s="4"/>
      <c r="B81" s="4"/>
      <c r="C81" s="4"/>
      <c r="D81" s="4"/>
      <c r="E81" s="4"/>
      <c r="F81" s="4"/>
      <c r="G81" s="4"/>
      <c r="H81" s="4"/>
      <c r="I81" s="4"/>
    </row>
    <row r="82" spans="1:9" x14ac:dyDescent="0.25">
      <c r="A82" s="4"/>
      <c r="B82" s="4"/>
      <c r="C82" s="4"/>
      <c r="D82" s="4"/>
      <c r="E82" s="4"/>
      <c r="F82" s="4"/>
      <c r="G82" s="4"/>
      <c r="H82" s="4"/>
      <c r="I82" s="4"/>
    </row>
    <row r="83" spans="1:9" x14ac:dyDescent="0.25">
      <c r="A83" s="4"/>
      <c r="B83" s="4"/>
      <c r="C83" s="4"/>
      <c r="D83" s="4"/>
      <c r="E83" s="4"/>
      <c r="F83" s="4"/>
      <c r="G83" s="4"/>
      <c r="H83" s="4"/>
      <c r="I83" s="4"/>
    </row>
    <row r="84" spans="1:9" x14ac:dyDescent="0.25">
      <c r="A84" s="4"/>
      <c r="B84" s="4"/>
      <c r="C84" s="4"/>
      <c r="D84" s="4"/>
      <c r="E84" s="4"/>
      <c r="F84" s="4"/>
      <c r="G84" s="4"/>
      <c r="H84" s="4"/>
      <c r="I84" s="4"/>
    </row>
    <row r="85" spans="1:9" x14ac:dyDescent="0.25">
      <c r="A85" s="4"/>
      <c r="B85" s="4"/>
      <c r="C85" s="4"/>
      <c r="D85" s="4"/>
      <c r="E85" s="4"/>
      <c r="F85" s="4"/>
      <c r="G85" s="4"/>
      <c r="H85" s="4"/>
      <c r="I85" s="4"/>
    </row>
    <row r="86" spans="1:9" x14ac:dyDescent="0.25">
      <c r="A86" s="4"/>
      <c r="B86" s="4"/>
      <c r="C86" s="4"/>
      <c r="D86" s="4"/>
      <c r="E86" s="4"/>
      <c r="F86" s="4"/>
      <c r="G86" s="4"/>
      <c r="H86" s="4"/>
      <c r="I86" s="4"/>
    </row>
    <row r="87" spans="1:9" ht="29.25" customHeight="1" x14ac:dyDescent="0.25">
      <c r="A87" s="4"/>
      <c r="B87" s="4"/>
      <c r="C87" s="4"/>
      <c r="D87" s="4"/>
      <c r="E87" s="4"/>
      <c r="F87" s="4"/>
      <c r="G87" s="4"/>
      <c r="H87" s="4"/>
      <c r="I87" s="4"/>
    </row>
    <row r="88" spans="1:9" x14ac:dyDescent="0.25">
      <c r="A88" s="4"/>
      <c r="B88" s="4"/>
      <c r="C88" s="4"/>
      <c r="D88" s="4"/>
      <c r="E88" s="4"/>
      <c r="F88" s="4"/>
      <c r="G88" s="4"/>
      <c r="H88" s="4"/>
      <c r="I88" s="4"/>
    </row>
    <row r="89" spans="1:9" x14ac:dyDescent="0.25">
      <c r="A89" s="4"/>
      <c r="B89" s="4"/>
      <c r="C89" s="4"/>
      <c r="D89" s="4"/>
      <c r="E89" s="4"/>
      <c r="F89" s="4"/>
      <c r="G89" s="4"/>
      <c r="H89" s="4"/>
      <c r="I89" s="4"/>
    </row>
    <row r="90" spans="1:9" x14ac:dyDescent="0.25">
      <c r="A90" s="4"/>
      <c r="B90" s="4"/>
      <c r="C90" s="4"/>
      <c r="D90" s="4"/>
      <c r="E90" s="4"/>
      <c r="F90" s="4"/>
      <c r="G90" s="4"/>
      <c r="H90" s="4"/>
      <c r="I90" s="4"/>
    </row>
    <row r="91" spans="1:9" x14ac:dyDescent="0.25">
      <c r="A91" s="4"/>
      <c r="B91" s="4"/>
      <c r="C91" s="4"/>
      <c r="D91" s="4"/>
      <c r="E91" s="4"/>
      <c r="F91" s="4"/>
      <c r="G91" s="4"/>
      <c r="H91" s="4"/>
      <c r="I91" s="4"/>
    </row>
    <row r="92" spans="1:9" x14ac:dyDescent="0.25">
      <c r="A92" s="4"/>
      <c r="B92" s="4"/>
      <c r="C92" s="4"/>
      <c r="D92" s="4"/>
      <c r="E92" s="4"/>
      <c r="F92" s="4"/>
      <c r="G92" s="4"/>
      <c r="H92" s="4"/>
      <c r="I92" s="4"/>
    </row>
    <row r="93" spans="1:9" x14ac:dyDescent="0.25">
      <c r="A93" s="4"/>
      <c r="B93" s="4"/>
      <c r="C93" s="4"/>
      <c r="D93" s="4"/>
      <c r="E93" s="4"/>
      <c r="F93" s="4"/>
      <c r="G93" s="4"/>
      <c r="H93" s="4"/>
      <c r="I93" s="4"/>
    </row>
    <row r="94" spans="1:9" ht="26.45" customHeight="1" x14ac:dyDescent="0.25">
      <c r="A94" s="4"/>
      <c r="B94" s="4"/>
      <c r="C94" s="4"/>
      <c r="D94" s="4"/>
      <c r="E94" s="4"/>
      <c r="F94" s="4"/>
      <c r="G94" s="4"/>
      <c r="H94" s="4"/>
      <c r="I94" s="4"/>
    </row>
    <row r="95" spans="1:9" x14ac:dyDescent="0.25">
      <c r="A95" s="4"/>
      <c r="B95" s="4"/>
      <c r="C95" s="4"/>
      <c r="D95" s="4"/>
      <c r="E95" s="4"/>
      <c r="F95" s="4"/>
      <c r="G95" s="4"/>
      <c r="H95" s="4"/>
      <c r="I95" s="4"/>
    </row>
    <row r="96" spans="1:9" x14ac:dyDescent="0.25">
      <c r="A96" s="4"/>
      <c r="B96" s="4"/>
      <c r="C96" s="4"/>
      <c r="D96" s="4"/>
      <c r="E96" s="4"/>
      <c r="F96" s="4"/>
      <c r="G96" s="4"/>
      <c r="H96" s="4"/>
      <c r="I96" s="4"/>
    </row>
    <row r="97" spans="1:9" x14ac:dyDescent="0.25">
      <c r="A97" s="4"/>
      <c r="B97" s="4"/>
      <c r="C97" s="4"/>
      <c r="D97" s="4"/>
      <c r="E97" s="4"/>
      <c r="F97" s="4"/>
      <c r="G97" s="4"/>
      <c r="H97" s="4"/>
      <c r="I97" s="4"/>
    </row>
    <row r="98" spans="1:9" x14ac:dyDescent="0.25">
      <c r="A98" s="4"/>
      <c r="B98" s="4"/>
      <c r="C98" s="4"/>
      <c r="D98" s="4"/>
      <c r="E98" s="4"/>
      <c r="F98" s="4"/>
      <c r="G98" s="4"/>
      <c r="H98" s="4"/>
      <c r="I98" s="4"/>
    </row>
    <row r="99" spans="1:9" x14ac:dyDescent="0.25">
      <c r="A99" s="4"/>
      <c r="B99" s="4"/>
      <c r="C99" s="4"/>
      <c r="D99" s="4"/>
      <c r="E99" s="4"/>
      <c r="F99" s="4"/>
      <c r="G99" s="4"/>
      <c r="H99" s="4"/>
      <c r="I99" s="4"/>
    </row>
    <row r="100" spans="1:9" x14ac:dyDescent="0.25">
      <c r="A100" s="4"/>
      <c r="B100" s="4"/>
      <c r="C100" s="4"/>
      <c r="D100" s="4"/>
      <c r="E100" s="4"/>
      <c r="F100" s="4"/>
      <c r="G100" s="4"/>
      <c r="H100" s="4"/>
      <c r="I100" s="4"/>
    </row>
    <row r="101" spans="1:9" x14ac:dyDescent="0.2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22.7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27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39.200000000000003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</row>
    <row r="105" spans="1:9" x14ac:dyDescent="0.25">
      <c r="A105" s="4"/>
      <c r="B105" s="4"/>
      <c r="C105" s="4"/>
      <c r="D105" s="4"/>
      <c r="E105" s="4"/>
      <c r="F105" s="4"/>
      <c r="G105" s="4"/>
      <c r="H105" s="4"/>
      <c r="I105" s="4"/>
    </row>
    <row r="106" spans="1:9" x14ac:dyDescent="0.25">
      <c r="A106" s="4"/>
      <c r="B106" s="4"/>
      <c r="C106" s="4"/>
      <c r="D106" s="4"/>
      <c r="E106" s="4"/>
      <c r="F106" s="4"/>
      <c r="G106" s="4"/>
      <c r="H106" s="4"/>
      <c r="I106" s="4"/>
    </row>
    <row r="107" spans="1:9" x14ac:dyDescent="0.2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31.7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</row>
    <row r="110" spans="1:9" x14ac:dyDescent="0.25">
      <c r="A110" s="4"/>
      <c r="B110" s="4"/>
      <c r="C110" s="4"/>
      <c r="D110" s="4"/>
      <c r="E110" s="4"/>
      <c r="F110" s="4"/>
      <c r="G110" s="4"/>
      <c r="H110" s="4"/>
      <c r="I110" s="4"/>
    </row>
    <row r="111" spans="1:9" x14ac:dyDescent="0.25">
      <c r="A111" s="4"/>
      <c r="B111" s="4"/>
      <c r="C111" s="4"/>
      <c r="D111" s="4"/>
      <c r="E111" s="4"/>
      <c r="F111" s="4"/>
      <c r="G111" s="4"/>
      <c r="H111" s="4"/>
      <c r="I111" s="4"/>
    </row>
    <row r="112" spans="1:9" x14ac:dyDescent="0.25">
      <c r="A112" s="4"/>
      <c r="B112" s="4"/>
      <c r="C112" s="4"/>
      <c r="D112" s="4"/>
      <c r="E112" s="4"/>
      <c r="F112" s="4"/>
      <c r="G112" s="4"/>
      <c r="H112" s="4"/>
      <c r="I112" s="4"/>
    </row>
    <row r="113" spans="1:9" x14ac:dyDescent="0.2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27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</row>
    <row r="115" spans="1:9" x14ac:dyDescent="0.25">
      <c r="A115" s="4"/>
      <c r="B115" s="4"/>
      <c r="C115" s="4"/>
      <c r="D115" s="4"/>
      <c r="E115" s="4"/>
      <c r="F115" s="4"/>
      <c r="G115" s="4"/>
      <c r="H115" s="4"/>
      <c r="I115" s="4"/>
    </row>
    <row r="116" spans="1:9" x14ac:dyDescent="0.2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4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</row>
    <row r="118" spans="1:9" x14ac:dyDescent="0.25">
      <c r="A118" s="4"/>
      <c r="B118" s="4"/>
      <c r="C118" s="4"/>
      <c r="D118" s="4"/>
      <c r="E118" s="4"/>
      <c r="F118" s="4"/>
      <c r="G118" s="4"/>
      <c r="H118" s="4"/>
      <c r="I118" s="4"/>
    </row>
    <row r="119" spans="1:9" x14ac:dyDescent="0.25">
      <c r="A119" s="4"/>
      <c r="B119" s="4"/>
      <c r="C119" s="4"/>
      <c r="D119" s="4"/>
      <c r="E119" s="4"/>
      <c r="F119" s="4"/>
      <c r="G119" s="4"/>
      <c r="H119" s="4"/>
      <c r="I119" s="4"/>
    </row>
    <row r="120" spans="1:9" x14ac:dyDescent="0.25">
      <c r="A120" s="4"/>
      <c r="B120" s="4"/>
      <c r="C120" s="4"/>
      <c r="D120" s="4"/>
      <c r="E120" s="4"/>
      <c r="F120" s="4"/>
      <c r="G120" s="4"/>
      <c r="H120" s="4"/>
      <c r="I120" s="4"/>
    </row>
    <row r="121" spans="1:9" x14ac:dyDescent="0.25">
      <c r="A121" s="4"/>
      <c r="B121" s="4"/>
      <c r="C121" s="4"/>
      <c r="D121" s="4"/>
      <c r="E121" s="4"/>
      <c r="F121" s="4"/>
      <c r="G121" s="4"/>
      <c r="H121" s="4"/>
      <c r="I121" s="4"/>
    </row>
    <row r="122" spans="1:9" x14ac:dyDescent="0.25">
      <c r="A122" s="4"/>
      <c r="B122" s="4"/>
      <c r="C122" s="4"/>
      <c r="D122" s="4"/>
      <c r="E122" s="4"/>
      <c r="F122" s="4"/>
      <c r="G122" s="4"/>
      <c r="H122" s="4"/>
      <c r="I122" s="4"/>
    </row>
    <row r="123" spans="1:9" x14ac:dyDescent="0.25">
      <c r="A123" s="4"/>
      <c r="B123" s="4"/>
      <c r="C123" s="4"/>
      <c r="D123" s="4"/>
      <c r="E123" s="4"/>
      <c r="F123" s="4"/>
      <c r="G123" s="4"/>
      <c r="H123" s="4"/>
      <c r="I123" s="4"/>
    </row>
    <row r="124" spans="1:9" x14ac:dyDescent="0.25">
      <c r="A124" s="4"/>
      <c r="B124" s="4"/>
      <c r="C124" s="4"/>
      <c r="D124" s="4"/>
      <c r="E124" s="4"/>
      <c r="F124" s="4"/>
      <c r="G124" s="4"/>
      <c r="H124" s="4"/>
      <c r="I124" s="4"/>
    </row>
    <row r="125" spans="1:9" x14ac:dyDescent="0.25">
      <c r="A125" s="4"/>
      <c r="B125" s="4"/>
      <c r="C125" s="4"/>
      <c r="D125" s="4"/>
      <c r="E125" s="4"/>
      <c r="F125" s="4"/>
      <c r="G125" s="4"/>
      <c r="H125" s="4"/>
      <c r="I125" s="4"/>
    </row>
    <row r="126" spans="1:9" x14ac:dyDescent="0.25">
      <c r="A126" s="4"/>
      <c r="B126" s="4"/>
      <c r="C126" s="4"/>
      <c r="D126" s="4"/>
      <c r="E126" s="4"/>
      <c r="F126" s="4"/>
      <c r="G126" s="4"/>
      <c r="H126" s="4"/>
      <c r="I126" s="4"/>
    </row>
    <row r="127" spans="1:9" x14ac:dyDescent="0.25">
      <c r="A127" s="4"/>
      <c r="B127" s="4"/>
      <c r="C127" s="4"/>
      <c r="D127" s="4"/>
      <c r="E127" s="4"/>
      <c r="F127" s="4"/>
      <c r="G127" s="4"/>
      <c r="H127" s="4"/>
      <c r="I127" s="4"/>
    </row>
    <row r="128" spans="1:9" x14ac:dyDescent="0.25">
      <c r="A128" s="4"/>
      <c r="B128" s="4"/>
      <c r="C128" s="4"/>
      <c r="D128" s="4"/>
      <c r="E128" s="4"/>
      <c r="F128" s="4"/>
      <c r="G128" s="4"/>
      <c r="H128" s="4"/>
      <c r="I128" s="4"/>
    </row>
    <row r="129" spans="1:9" x14ac:dyDescent="0.25">
      <c r="A129" s="4"/>
      <c r="B129" s="4"/>
      <c r="C129" s="4"/>
      <c r="D129" s="4"/>
      <c r="E129" s="4"/>
      <c r="F129" s="4"/>
      <c r="G129" s="4"/>
      <c r="H129" s="4"/>
      <c r="I129" s="4"/>
    </row>
    <row r="130" spans="1:9" x14ac:dyDescent="0.25">
      <c r="A130" s="4"/>
      <c r="B130" s="4"/>
      <c r="C130" s="4"/>
      <c r="D130" s="4"/>
      <c r="E130" s="4"/>
      <c r="F130" s="4"/>
      <c r="G130" s="4"/>
      <c r="H130" s="4"/>
      <c r="I130" s="4"/>
    </row>
    <row r="131" spans="1:9" x14ac:dyDescent="0.25">
      <c r="A131" s="4"/>
      <c r="B131" s="4"/>
      <c r="C131" s="4"/>
      <c r="D131" s="4"/>
      <c r="E131" s="4"/>
      <c r="F131" s="4"/>
      <c r="G131" s="4"/>
      <c r="H131" s="4"/>
      <c r="I131" s="4"/>
    </row>
    <row r="132" spans="1:9" x14ac:dyDescent="0.25">
      <c r="A132" s="4"/>
      <c r="B132" s="4"/>
      <c r="C132" s="4"/>
      <c r="D132" s="4"/>
      <c r="E132" s="4"/>
      <c r="F132" s="4"/>
      <c r="G132" s="4"/>
      <c r="H132" s="4"/>
      <c r="I132" s="4"/>
    </row>
    <row r="133" spans="1:9" x14ac:dyDescent="0.25">
      <c r="A133" s="4"/>
      <c r="B133" s="4"/>
      <c r="C133" s="4"/>
      <c r="D133" s="4"/>
      <c r="E133" s="4"/>
      <c r="F133" s="4"/>
      <c r="G133" s="4"/>
      <c r="H133" s="4"/>
      <c r="I133" s="4"/>
    </row>
    <row r="134" spans="1:9" x14ac:dyDescent="0.25">
      <c r="A134" s="4"/>
      <c r="B134" s="4"/>
      <c r="C134" s="4"/>
      <c r="D134" s="4"/>
      <c r="E134" s="4"/>
      <c r="F134" s="4"/>
      <c r="G134" s="4"/>
      <c r="H134" s="4"/>
      <c r="I134" s="4"/>
    </row>
    <row r="135" spans="1:9" x14ac:dyDescent="0.25">
      <c r="A135" s="4"/>
      <c r="B135" s="4"/>
      <c r="C135" s="4"/>
      <c r="D135" s="4"/>
      <c r="E135" s="4"/>
      <c r="F135" s="4"/>
      <c r="G135" s="4"/>
      <c r="H135" s="4"/>
      <c r="I135" s="4"/>
    </row>
    <row r="136" spans="1:9" x14ac:dyDescent="0.25">
      <c r="A136" s="4"/>
      <c r="B136" s="4"/>
      <c r="C136" s="4"/>
      <c r="D136" s="4"/>
      <c r="E136" s="4"/>
      <c r="F136" s="4"/>
      <c r="G136" s="4"/>
      <c r="H136" s="4"/>
      <c r="I136" s="4"/>
    </row>
    <row r="137" spans="1:9" x14ac:dyDescent="0.25">
      <c r="A137" s="4"/>
      <c r="B137" s="4"/>
      <c r="C137" s="4"/>
      <c r="D137" s="4"/>
      <c r="E137" s="4"/>
      <c r="F137" s="4"/>
      <c r="G137" s="4"/>
      <c r="H137" s="4"/>
      <c r="I137" s="4"/>
    </row>
    <row r="138" spans="1:9" x14ac:dyDescent="0.25">
      <c r="A138" s="4"/>
      <c r="B138" s="4"/>
      <c r="C138" s="4"/>
      <c r="D138" s="4"/>
      <c r="E138" s="4"/>
      <c r="F138" s="4"/>
      <c r="G138" s="4"/>
      <c r="H138" s="4"/>
      <c r="I138" s="4"/>
    </row>
    <row r="139" spans="1:9" x14ac:dyDescent="0.25">
      <c r="A139" s="4"/>
      <c r="B139" s="4"/>
      <c r="C139" s="4"/>
      <c r="D139" s="4"/>
      <c r="E139" s="4"/>
      <c r="F139" s="4"/>
      <c r="G139" s="4"/>
      <c r="H139" s="4"/>
      <c r="I139" s="4"/>
    </row>
    <row r="140" spans="1:9" x14ac:dyDescent="0.25">
      <c r="A140" s="4"/>
      <c r="B140" s="4"/>
      <c r="C140" s="4"/>
      <c r="D140" s="4"/>
      <c r="E140" s="4"/>
      <c r="F140" s="4"/>
      <c r="G140" s="4"/>
      <c r="H140" s="4"/>
      <c r="I140" s="4"/>
    </row>
    <row r="141" spans="1:9" x14ac:dyDescent="0.25">
      <c r="A141" s="4"/>
      <c r="B141" s="4"/>
      <c r="C141" s="4"/>
      <c r="D141" s="4"/>
      <c r="E141" s="4"/>
      <c r="F141" s="4"/>
      <c r="G141" s="4"/>
      <c r="H141" s="4"/>
      <c r="I141" s="4"/>
    </row>
    <row r="142" spans="1:9" x14ac:dyDescent="0.2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2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2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2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2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2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2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2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2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2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25">
      <c r="A152" s="4"/>
      <c r="B152" s="4"/>
      <c r="C152" s="4"/>
      <c r="D152" s="4"/>
      <c r="E152" s="4"/>
      <c r="F152" s="4"/>
      <c r="G152" s="4"/>
      <c r="H152" s="4"/>
      <c r="I152" s="4"/>
    </row>
    <row r="153" spans="1:9" x14ac:dyDescent="0.25">
      <c r="A153" s="4"/>
      <c r="B153" s="4"/>
      <c r="C153" s="4"/>
      <c r="D153" s="4"/>
      <c r="E153" s="4"/>
      <c r="F153" s="4"/>
      <c r="G153" s="4"/>
      <c r="H153" s="4"/>
      <c r="I153" s="4"/>
    </row>
    <row r="154" spans="1:9" x14ac:dyDescent="0.25">
      <c r="A154" s="4"/>
      <c r="B154" s="4"/>
      <c r="C154" s="4"/>
      <c r="D154" s="4"/>
      <c r="E154" s="4"/>
      <c r="F154" s="4"/>
      <c r="G154" s="4"/>
      <c r="H154" s="4"/>
      <c r="I154" s="4"/>
    </row>
    <row r="155" spans="1:9" x14ac:dyDescent="0.25">
      <c r="A155" s="4"/>
      <c r="B155" s="4"/>
      <c r="C155" s="4"/>
      <c r="D155" s="4"/>
      <c r="E155" s="4"/>
      <c r="F155" s="4"/>
      <c r="G155" s="4"/>
      <c r="H155" s="4"/>
      <c r="I155" s="4"/>
    </row>
    <row r="156" spans="1:9" x14ac:dyDescent="0.25">
      <c r="A156" s="4"/>
      <c r="B156" s="4"/>
      <c r="C156" s="4"/>
      <c r="D156" s="4"/>
      <c r="E156" s="4"/>
      <c r="F156" s="4"/>
      <c r="G156" s="4"/>
      <c r="H156" s="4"/>
      <c r="I156" s="4"/>
    </row>
    <row r="157" spans="1:9" x14ac:dyDescent="0.25">
      <c r="A157" s="4"/>
      <c r="B157" s="4"/>
      <c r="C157" s="4"/>
      <c r="D157" s="4"/>
      <c r="E157" s="4"/>
      <c r="F157" s="4"/>
      <c r="G157" s="4"/>
      <c r="H157" s="4"/>
      <c r="I157" s="4"/>
    </row>
    <row r="158" spans="1:9" x14ac:dyDescent="0.25">
      <c r="A158" s="4"/>
      <c r="B158" s="4"/>
      <c r="C158" s="4"/>
      <c r="D158" s="4"/>
      <c r="E158" s="4"/>
      <c r="F158" s="4"/>
      <c r="G158" s="4"/>
      <c r="H158" s="4"/>
      <c r="I158" s="4"/>
    </row>
    <row r="159" spans="1:9" x14ac:dyDescent="0.25">
      <c r="A159" s="4"/>
      <c r="B159" s="4"/>
      <c r="C159" s="4"/>
      <c r="D159" s="4"/>
      <c r="E159" s="4"/>
      <c r="F159" s="4"/>
      <c r="G159" s="4"/>
      <c r="H159" s="4"/>
      <c r="I159" s="4"/>
    </row>
    <row r="160" spans="1:9" x14ac:dyDescent="0.25">
      <c r="A160" s="4"/>
      <c r="B160" s="4"/>
      <c r="C160" s="4"/>
      <c r="D160" s="4"/>
      <c r="E160" s="4"/>
      <c r="F160" s="4"/>
      <c r="G160" s="4"/>
      <c r="H160" s="4"/>
      <c r="I160" s="4"/>
    </row>
    <row r="161" spans="1:9" x14ac:dyDescent="0.25">
      <c r="A161" s="4"/>
      <c r="B161" s="4"/>
      <c r="C161" s="4"/>
      <c r="D161" s="4"/>
      <c r="E161" s="4"/>
      <c r="F161" s="4"/>
      <c r="G161" s="4"/>
      <c r="H161" s="4"/>
      <c r="I161" s="4"/>
    </row>
    <row r="162" spans="1:9" x14ac:dyDescent="0.25">
      <c r="A162" s="4"/>
      <c r="B162" s="4"/>
      <c r="C162" s="4"/>
      <c r="D162" s="4"/>
      <c r="E162" s="4"/>
      <c r="F162" s="4"/>
      <c r="G162" s="4"/>
      <c r="H162" s="4"/>
      <c r="I162" s="4"/>
    </row>
    <row r="163" spans="1:9" x14ac:dyDescent="0.25">
      <c r="A163" s="4"/>
      <c r="B163" s="4"/>
      <c r="C163" s="4"/>
      <c r="D163" s="4"/>
      <c r="E163" s="4"/>
      <c r="F163" s="4"/>
      <c r="G163" s="4"/>
      <c r="H163" s="4"/>
      <c r="I163" s="4"/>
    </row>
    <row r="164" spans="1:9" x14ac:dyDescent="0.25">
      <c r="A164" s="4"/>
      <c r="B164" s="4"/>
      <c r="C164" s="4"/>
      <c r="D164" s="4"/>
      <c r="E164" s="4"/>
      <c r="F164" s="4"/>
      <c r="G164" s="4"/>
      <c r="H164" s="4"/>
      <c r="I164" s="4"/>
    </row>
    <row r="165" spans="1:9" x14ac:dyDescent="0.25">
      <c r="A165" s="4"/>
      <c r="B165" s="4"/>
      <c r="C165" s="4"/>
      <c r="D165" s="4"/>
      <c r="E165" s="4"/>
      <c r="F165" s="4"/>
      <c r="G165" s="4"/>
      <c r="H165" s="4"/>
      <c r="I165" s="4"/>
    </row>
    <row r="166" spans="1:9" x14ac:dyDescent="0.25">
      <c r="A166" s="4"/>
      <c r="B166" s="4"/>
      <c r="C166" s="4"/>
      <c r="D166" s="4"/>
      <c r="E166" s="4"/>
      <c r="F166" s="4"/>
      <c r="G166" s="4"/>
      <c r="H166" s="4"/>
      <c r="I166" s="4"/>
    </row>
    <row r="167" spans="1:9" x14ac:dyDescent="0.25">
      <c r="A167" s="4"/>
      <c r="B167" s="4"/>
      <c r="C167" s="4"/>
      <c r="D167" s="4"/>
      <c r="E167" s="4"/>
      <c r="F167" s="4"/>
      <c r="G167" s="4"/>
      <c r="H167" s="4"/>
      <c r="I167" s="4"/>
    </row>
    <row r="168" spans="1:9" x14ac:dyDescent="0.25">
      <c r="A168" s="4"/>
      <c r="B168" s="4"/>
      <c r="C168" s="4"/>
      <c r="D168" s="4"/>
      <c r="E168" s="4"/>
      <c r="F168" s="4"/>
      <c r="G168" s="4"/>
      <c r="H168" s="4"/>
      <c r="I168" s="4"/>
    </row>
    <row r="169" spans="1:9" x14ac:dyDescent="0.25">
      <c r="A169" s="4"/>
      <c r="B169" s="4"/>
      <c r="C169" s="4"/>
      <c r="D169" s="4"/>
      <c r="E169" s="4"/>
      <c r="F169" s="4"/>
      <c r="G169" s="4"/>
      <c r="H169" s="4"/>
      <c r="I169" s="4"/>
    </row>
    <row r="170" spans="1:9" x14ac:dyDescent="0.25">
      <c r="A170" s="4"/>
      <c r="B170" s="4"/>
      <c r="C170" s="4"/>
      <c r="D170" s="4"/>
      <c r="E170" s="4"/>
      <c r="F170" s="4"/>
      <c r="G170" s="4"/>
      <c r="H170" s="4"/>
      <c r="I170" s="4"/>
    </row>
    <row r="171" spans="1:9" x14ac:dyDescent="0.25">
      <c r="A171" s="4"/>
      <c r="B171" s="4"/>
      <c r="C171" s="4"/>
      <c r="D171" s="4"/>
      <c r="E171" s="4"/>
      <c r="F171" s="4"/>
      <c r="G171" s="4"/>
      <c r="H171" s="4"/>
      <c r="I171" s="4"/>
    </row>
    <row r="172" spans="1:9" x14ac:dyDescent="0.25">
      <c r="A172" s="4"/>
      <c r="B172" s="4"/>
      <c r="C172" s="4"/>
      <c r="D172" s="4"/>
      <c r="E172" s="4"/>
      <c r="F172" s="4"/>
      <c r="G172" s="4"/>
      <c r="H172" s="4"/>
      <c r="I172" s="4"/>
    </row>
    <row r="173" spans="1:9" x14ac:dyDescent="0.25">
      <c r="A173" s="4"/>
      <c r="B173" s="4"/>
      <c r="C173" s="4"/>
      <c r="D173" s="4"/>
      <c r="E173" s="4"/>
      <c r="F173" s="4"/>
      <c r="G173" s="4"/>
      <c r="H173" s="4"/>
      <c r="I173" s="4"/>
    </row>
    <row r="174" spans="1:9" x14ac:dyDescent="0.25">
      <c r="A174" s="4"/>
      <c r="B174" s="4"/>
      <c r="C174" s="4"/>
      <c r="D174" s="4"/>
      <c r="E174" s="4"/>
      <c r="F174" s="4"/>
      <c r="G174" s="4"/>
      <c r="H174" s="4"/>
      <c r="I174" s="4"/>
    </row>
    <row r="175" spans="1:9" x14ac:dyDescent="0.25">
      <c r="A175" s="4"/>
      <c r="B175" s="4"/>
      <c r="C175" s="4"/>
      <c r="D175" s="4"/>
      <c r="E175" s="4"/>
      <c r="F175" s="4"/>
      <c r="G175" s="4"/>
      <c r="H175" s="4"/>
      <c r="I175" s="4"/>
    </row>
    <row r="176" spans="1:9" x14ac:dyDescent="0.25">
      <c r="A176" s="4"/>
      <c r="B176" s="4"/>
      <c r="C176" s="4"/>
      <c r="D176" s="4"/>
      <c r="E176" s="4"/>
      <c r="F176" s="4"/>
      <c r="G176" s="4"/>
      <c r="H176" s="4"/>
      <c r="I176" s="4"/>
    </row>
    <row r="177" spans="1:9" x14ac:dyDescent="0.25">
      <c r="A177" s="4"/>
      <c r="B177" s="4"/>
      <c r="C177" s="4"/>
      <c r="D177" s="4"/>
      <c r="E177" s="4"/>
      <c r="F177" s="4"/>
      <c r="G177" s="4"/>
      <c r="H177" s="4"/>
      <c r="I177" s="4"/>
    </row>
    <row r="178" spans="1:9" x14ac:dyDescent="0.25">
      <c r="A178" s="4"/>
      <c r="B178" s="4"/>
      <c r="C178" s="4"/>
      <c r="D178" s="4"/>
      <c r="E178" s="4"/>
      <c r="F178" s="4"/>
      <c r="G178" s="4"/>
      <c r="H178" s="4"/>
      <c r="I178" s="4"/>
    </row>
    <row r="179" spans="1:9" x14ac:dyDescent="0.25">
      <c r="A179" s="4"/>
      <c r="B179" s="4"/>
      <c r="C179" s="4"/>
      <c r="D179" s="4"/>
      <c r="E179" s="4"/>
      <c r="F179" s="4"/>
      <c r="G179" s="4"/>
      <c r="H179" s="4"/>
      <c r="I179" s="4"/>
    </row>
    <row r="180" spans="1:9" x14ac:dyDescent="0.25">
      <c r="A180" s="4"/>
      <c r="B180" s="4"/>
      <c r="C180" s="4"/>
      <c r="D180" s="4"/>
      <c r="E180" s="4"/>
      <c r="F180" s="4"/>
      <c r="G180" s="4"/>
      <c r="H180" s="4"/>
      <c r="I180" s="4"/>
    </row>
    <row r="181" spans="1:9" x14ac:dyDescent="0.25">
      <c r="A181" s="4"/>
      <c r="B181" s="4"/>
      <c r="C181" s="4"/>
      <c r="D181" s="4"/>
      <c r="E181" s="4"/>
      <c r="F181" s="4"/>
      <c r="G181" s="4"/>
      <c r="H181" s="4"/>
      <c r="I181" s="4"/>
    </row>
    <row r="182" spans="1:9" x14ac:dyDescent="0.25">
      <c r="A182" s="4"/>
      <c r="B182" s="4"/>
      <c r="C182" s="4"/>
      <c r="D182" s="4"/>
      <c r="E182" s="4"/>
      <c r="F182" s="4"/>
      <c r="G182" s="4"/>
      <c r="H182" s="4"/>
      <c r="I182" s="4"/>
    </row>
    <row r="183" spans="1:9" x14ac:dyDescent="0.25">
      <c r="A183" s="4"/>
      <c r="B183" s="4"/>
      <c r="C183" s="4"/>
      <c r="D183" s="4"/>
      <c r="E183" s="4"/>
      <c r="F183" s="4"/>
      <c r="G183" s="4"/>
      <c r="H183" s="4"/>
      <c r="I183" s="4"/>
    </row>
    <row r="184" spans="1:9" x14ac:dyDescent="0.25">
      <c r="A184" s="4"/>
      <c r="B184" s="4"/>
      <c r="C184" s="4"/>
      <c r="D184" s="4"/>
      <c r="E184" s="4"/>
      <c r="F184" s="4"/>
      <c r="G184" s="4"/>
      <c r="H184" s="4"/>
      <c r="I184" s="4"/>
    </row>
    <row r="185" spans="1:9" x14ac:dyDescent="0.25">
      <c r="A185" s="4"/>
      <c r="B185" s="4"/>
      <c r="C185" s="4"/>
      <c r="D185" s="4"/>
      <c r="E185" s="4"/>
      <c r="F185" s="4"/>
      <c r="G185" s="4"/>
      <c r="H185" s="4"/>
      <c r="I185" s="4"/>
    </row>
    <row r="186" spans="1:9" x14ac:dyDescent="0.25">
      <c r="A186" s="4"/>
      <c r="B186" s="4"/>
      <c r="C186" s="4"/>
      <c r="D186" s="4"/>
      <c r="E186" s="4"/>
      <c r="F186" s="4"/>
      <c r="G186" s="4"/>
      <c r="H186" s="4"/>
      <c r="I186" s="4"/>
    </row>
    <row r="187" spans="1:9" x14ac:dyDescent="0.25">
      <c r="A187" s="4"/>
      <c r="B187" s="4"/>
      <c r="C187" s="4"/>
      <c r="D187" s="4"/>
      <c r="E187" s="4"/>
      <c r="F187" s="4"/>
      <c r="G187" s="4"/>
      <c r="H187" s="4"/>
      <c r="I187" s="4"/>
    </row>
    <row r="188" spans="1:9" x14ac:dyDescent="0.25">
      <c r="A188" s="4"/>
      <c r="B188" s="4"/>
      <c r="C188" s="4"/>
      <c r="D188" s="4"/>
      <c r="E188" s="4"/>
      <c r="F188" s="4"/>
      <c r="G188" s="4"/>
      <c r="H188" s="4"/>
      <c r="I188" s="4"/>
    </row>
    <row r="189" spans="1:9" x14ac:dyDescent="0.25">
      <c r="A189" s="4"/>
      <c r="B189" s="4"/>
      <c r="C189" s="4"/>
      <c r="D189" s="4"/>
      <c r="E189" s="4"/>
      <c r="F189" s="4"/>
      <c r="G189" s="4"/>
      <c r="H189" s="4"/>
      <c r="I189" s="4"/>
    </row>
    <row r="190" spans="1:9" x14ac:dyDescent="0.25">
      <c r="A190" s="4"/>
      <c r="B190" s="4"/>
      <c r="C190" s="4"/>
      <c r="D190" s="4"/>
      <c r="E190" s="4"/>
      <c r="F190" s="4"/>
      <c r="G190" s="4"/>
      <c r="H190" s="4"/>
      <c r="I190" s="4"/>
    </row>
    <row r="191" spans="1:9" x14ac:dyDescent="0.25">
      <c r="A191" s="4"/>
      <c r="B191" s="4"/>
      <c r="C191" s="4"/>
      <c r="D191" s="4"/>
      <c r="E191" s="4"/>
      <c r="F191" s="4"/>
      <c r="G191" s="4"/>
      <c r="H191" s="4"/>
      <c r="I191" s="4"/>
    </row>
    <row r="192" spans="1:9" x14ac:dyDescent="0.25">
      <c r="A192" s="4"/>
      <c r="B192" s="4"/>
      <c r="C192" s="4"/>
      <c r="D192" s="4"/>
      <c r="E192" s="4"/>
      <c r="F192" s="4"/>
      <c r="G192" s="4"/>
      <c r="H192" s="4"/>
      <c r="I192" s="4"/>
    </row>
    <row r="193" spans="1:9" x14ac:dyDescent="0.25">
      <c r="A193" s="4"/>
      <c r="B193" s="4"/>
      <c r="C193" s="4"/>
      <c r="D193" s="4"/>
      <c r="E193" s="4"/>
      <c r="F193" s="4"/>
      <c r="G193" s="4"/>
      <c r="H193" s="4"/>
      <c r="I193" s="4"/>
    </row>
    <row r="194" spans="1:9" x14ac:dyDescent="0.25">
      <c r="A194" s="4"/>
      <c r="B194" s="4"/>
      <c r="C194" s="4"/>
      <c r="D194" s="4"/>
      <c r="E194" s="4"/>
      <c r="F194" s="4"/>
      <c r="G194" s="4"/>
      <c r="H194" s="4"/>
      <c r="I194" s="4"/>
    </row>
    <row r="195" spans="1:9" x14ac:dyDescent="0.25">
      <c r="A195" s="4"/>
      <c r="B195" s="4"/>
      <c r="C195" s="4"/>
      <c r="D195" s="4"/>
      <c r="E195" s="4"/>
      <c r="F195" s="4"/>
      <c r="G195" s="4"/>
      <c r="H195" s="4"/>
      <c r="I195" s="4"/>
    </row>
    <row r="196" spans="1:9" x14ac:dyDescent="0.25">
      <c r="A196" s="4"/>
      <c r="B196" s="4"/>
      <c r="C196" s="4"/>
      <c r="D196" s="4"/>
      <c r="E196" s="4"/>
      <c r="F196" s="4"/>
      <c r="G196" s="4"/>
      <c r="H196" s="4"/>
      <c r="I196" s="4"/>
    </row>
    <row r="197" spans="1:9" x14ac:dyDescent="0.25">
      <c r="A197" s="4"/>
      <c r="B197" s="4"/>
      <c r="C197" s="4"/>
      <c r="D197" s="4"/>
      <c r="E197" s="4"/>
      <c r="F197" s="4"/>
      <c r="G197" s="4"/>
      <c r="H197" s="4"/>
      <c r="I197" s="4"/>
    </row>
    <row r="198" spans="1:9" x14ac:dyDescent="0.25">
      <c r="A198" s="4"/>
      <c r="B198" s="4"/>
      <c r="C198" s="4"/>
      <c r="D198" s="4"/>
      <c r="E198" s="4"/>
      <c r="F198" s="4"/>
      <c r="G198" s="4"/>
      <c r="H198" s="4"/>
      <c r="I198" s="4"/>
    </row>
    <row r="199" spans="1:9" x14ac:dyDescent="0.25">
      <c r="A199" s="4"/>
      <c r="B199" s="4"/>
      <c r="C199" s="4"/>
      <c r="D199" s="4"/>
      <c r="E199" s="4"/>
      <c r="F199" s="4"/>
      <c r="G199" s="4"/>
      <c r="H199" s="4"/>
      <c r="I199" s="4"/>
    </row>
    <row r="200" spans="1:9" x14ac:dyDescent="0.25">
      <c r="A200" s="4"/>
      <c r="B200" s="4"/>
      <c r="C200" s="4"/>
      <c r="D200" s="4"/>
      <c r="E200" s="4"/>
      <c r="F200" s="4"/>
      <c r="G200" s="4"/>
      <c r="H200" s="4"/>
      <c r="I200" s="4"/>
    </row>
    <row r="201" spans="1:9" x14ac:dyDescent="0.25">
      <c r="A201" s="4"/>
      <c r="B201" s="4"/>
      <c r="C201" s="4"/>
      <c r="D201" s="4"/>
      <c r="E201" s="4"/>
      <c r="F201" s="4"/>
      <c r="G201" s="4"/>
      <c r="H201" s="4"/>
      <c r="I201" s="4"/>
    </row>
    <row r="202" spans="1:9" x14ac:dyDescent="0.25">
      <c r="A202" s="4"/>
      <c r="B202" s="4"/>
      <c r="C202" s="4"/>
      <c r="D202" s="4"/>
      <c r="E202" s="4"/>
      <c r="F202" s="4"/>
      <c r="G202" s="4"/>
      <c r="H202" s="4"/>
      <c r="I202" s="4"/>
    </row>
    <row r="203" spans="1:9" x14ac:dyDescent="0.25">
      <c r="A203" s="4"/>
      <c r="B203" s="4"/>
      <c r="C203" s="4"/>
      <c r="D203" s="4"/>
      <c r="E203" s="4"/>
      <c r="F203" s="4"/>
      <c r="G203" s="4"/>
      <c r="H203" s="4"/>
      <c r="I203" s="4"/>
    </row>
    <row r="204" spans="1:9" x14ac:dyDescent="0.25">
      <c r="A204" s="4"/>
      <c r="B204" s="4"/>
      <c r="C204" s="4"/>
      <c r="D204" s="4"/>
      <c r="E204" s="4"/>
      <c r="F204" s="4"/>
      <c r="G204" s="4"/>
      <c r="H204" s="4"/>
      <c r="I204" s="4"/>
    </row>
    <row r="205" spans="1:9" x14ac:dyDescent="0.25">
      <c r="A205" s="4"/>
      <c r="B205" s="4"/>
      <c r="C205" s="4"/>
      <c r="D205" s="4"/>
      <c r="E205" s="4"/>
      <c r="F205" s="4"/>
      <c r="G205" s="4"/>
      <c r="H205" s="4"/>
      <c r="I205" s="4"/>
    </row>
    <row r="206" spans="1:9" x14ac:dyDescent="0.25">
      <c r="A206" s="4"/>
      <c r="B206" s="4"/>
      <c r="C206" s="4"/>
      <c r="D206" s="4"/>
      <c r="E206" s="4"/>
      <c r="F206" s="4"/>
      <c r="G206" s="4"/>
      <c r="H206" s="4"/>
      <c r="I206" s="4"/>
    </row>
    <row r="207" spans="1:9" x14ac:dyDescent="0.25">
      <c r="A207" s="4"/>
      <c r="B207" s="4"/>
      <c r="C207" s="4"/>
      <c r="D207" s="4"/>
      <c r="E207" s="4"/>
      <c r="F207" s="4"/>
      <c r="G207" s="4"/>
      <c r="H207" s="4"/>
      <c r="I207" s="4"/>
    </row>
    <row r="208" spans="1:9" x14ac:dyDescent="0.25">
      <c r="A208" s="4"/>
      <c r="B208" s="4"/>
      <c r="C208" s="4"/>
      <c r="D208" s="4"/>
      <c r="E208" s="4"/>
      <c r="F208" s="4"/>
      <c r="G208" s="4"/>
      <c r="H208" s="4"/>
      <c r="I208" s="4"/>
    </row>
    <row r="209" spans="1:9" x14ac:dyDescent="0.25">
      <c r="A209" s="4"/>
      <c r="B209" s="4"/>
      <c r="C209" s="4"/>
      <c r="D209" s="4"/>
      <c r="E209" s="4"/>
      <c r="F209" s="4"/>
      <c r="G209" s="4"/>
      <c r="H209" s="4"/>
      <c r="I209" s="4"/>
    </row>
    <row r="210" spans="1:9" x14ac:dyDescent="0.25">
      <c r="A210" s="4"/>
      <c r="B210" s="4"/>
      <c r="C210" s="4"/>
      <c r="D210" s="4"/>
      <c r="E210" s="4"/>
      <c r="F210" s="4"/>
      <c r="G210" s="4"/>
      <c r="H210" s="4"/>
      <c r="I210" s="4"/>
    </row>
    <row r="211" spans="1:9" x14ac:dyDescent="0.25">
      <c r="A211" s="4"/>
      <c r="B211" s="4"/>
      <c r="C211" s="4"/>
      <c r="D211" s="4"/>
      <c r="E211" s="4"/>
      <c r="F211" s="4"/>
      <c r="G211" s="4"/>
      <c r="H211" s="4"/>
      <c r="I211" s="4"/>
    </row>
    <row r="212" spans="1:9" x14ac:dyDescent="0.25">
      <c r="A212" s="4"/>
      <c r="B212" s="4"/>
      <c r="C212" s="4"/>
      <c r="D212" s="4"/>
      <c r="E212" s="4"/>
      <c r="F212" s="4"/>
      <c r="G212" s="4"/>
      <c r="H212" s="4"/>
      <c r="I212" s="4"/>
    </row>
    <row r="213" spans="1:9" x14ac:dyDescent="0.25">
      <c r="A213" s="4"/>
      <c r="B213" s="4"/>
      <c r="C213" s="4"/>
      <c r="D213" s="4"/>
      <c r="E213" s="4"/>
      <c r="F213" s="4"/>
      <c r="G213" s="4"/>
      <c r="H213" s="4"/>
      <c r="I213" s="4"/>
    </row>
    <row r="214" spans="1:9" x14ac:dyDescent="0.25">
      <c r="A214" s="4"/>
      <c r="B214" s="4"/>
      <c r="C214" s="4"/>
      <c r="D214" s="4"/>
      <c r="E214" s="4"/>
      <c r="F214" s="4"/>
      <c r="G214" s="4"/>
      <c r="H214" s="4"/>
      <c r="I214" s="4"/>
    </row>
    <row r="215" spans="1:9" x14ac:dyDescent="0.25">
      <c r="A215" s="4"/>
      <c r="B215" s="4"/>
      <c r="C215" s="4"/>
      <c r="D215" s="4"/>
      <c r="E215" s="4"/>
      <c r="F215" s="4"/>
      <c r="G215" s="4"/>
      <c r="H215" s="4"/>
      <c r="I215" s="4"/>
    </row>
    <row r="216" spans="1:9" x14ac:dyDescent="0.25">
      <c r="A216" s="4"/>
      <c r="B216" s="4"/>
      <c r="C216" s="4"/>
      <c r="D216" s="4"/>
      <c r="E216" s="4"/>
      <c r="F216" s="4"/>
      <c r="G216" s="4"/>
      <c r="H216" s="4"/>
      <c r="I216" s="4"/>
    </row>
    <row r="217" spans="1:9" x14ac:dyDescent="0.25">
      <c r="A217" s="4"/>
      <c r="B217" s="4"/>
      <c r="C217" s="4"/>
      <c r="D217" s="4"/>
      <c r="E217" s="4"/>
      <c r="F217" s="4"/>
      <c r="G217" s="4"/>
      <c r="H217" s="4"/>
      <c r="I217" s="4"/>
    </row>
    <row r="218" spans="1:9" x14ac:dyDescent="0.25">
      <c r="A218" s="4"/>
      <c r="B218" s="4"/>
      <c r="C218" s="4"/>
      <c r="D218" s="4"/>
      <c r="E218" s="4"/>
      <c r="F218" s="4"/>
      <c r="G218" s="4"/>
      <c r="H218" s="4"/>
      <c r="I218" s="4"/>
    </row>
    <row r="219" spans="1:9" x14ac:dyDescent="0.25">
      <c r="A219" s="4"/>
      <c r="B219" s="4"/>
      <c r="C219" s="4"/>
      <c r="D219" s="4"/>
      <c r="E219" s="4"/>
      <c r="F219" s="4"/>
      <c r="G219" s="4"/>
      <c r="H219" s="4"/>
      <c r="I219" s="4"/>
    </row>
    <row r="220" spans="1:9" x14ac:dyDescent="0.25">
      <c r="A220" s="4"/>
      <c r="B220" s="4"/>
      <c r="C220" s="4"/>
      <c r="D220" s="4"/>
      <c r="E220" s="4"/>
      <c r="F220" s="4"/>
      <c r="G220" s="4"/>
      <c r="H220" s="4"/>
      <c r="I220" s="4"/>
    </row>
    <row r="221" spans="1:9" x14ac:dyDescent="0.25">
      <c r="A221" s="4"/>
      <c r="B221" s="4"/>
      <c r="C221" s="4"/>
      <c r="D221" s="4"/>
      <c r="E221" s="4"/>
      <c r="F221" s="4"/>
      <c r="G221" s="4"/>
      <c r="H221" s="4"/>
      <c r="I221" s="4"/>
    </row>
    <row r="222" spans="1:9" x14ac:dyDescent="0.25">
      <c r="A222" s="4"/>
      <c r="B222" s="4"/>
      <c r="C222" s="4"/>
      <c r="D222" s="4"/>
      <c r="E222" s="4"/>
      <c r="F222" s="4"/>
      <c r="G222" s="4"/>
      <c r="H222" s="4"/>
      <c r="I222" s="4"/>
    </row>
    <row r="223" spans="1:9" x14ac:dyDescent="0.25">
      <c r="A223" s="4"/>
      <c r="B223" s="4"/>
      <c r="C223" s="4"/>
      <c r="D223" s="4"/>
      <c r="E223" s="4"/>
      <c r="F223" s="4"/>
      <c r="G223" s="4"/>
      <c r="H223" s="4"/>
      <c r="I223" s="4"/>
    </row>
    <row r="224" spans="1:9" x14ac:dyDescent="0.25">
      <c r="A224" s="4"/>
      <c r="B224" s="4"/>
      <c r="C224" s="4"/>
      <c r="D224" s="4"/>
      <c r="E224" s="4"/>
      <c r="F224" s="4"/>
      <c r="G224" s="4"/>
      <c r="H224" s="4"/>
      <c r="I224" s="4"/>
    </row>
    <row r="225" spans="1:9" x14ac:dyDescent="0.25">
      <c r="A225" s="4"/>
      <c r="B225" s="4"/>
      <c r="C225" s="4"/>
      <c r="D225" s="4"/>
      <c r="E225" s="4"/>
      <c r="F225" s="4"/>
      <c r="G225" s="4"/>
      <c r="H225" s="4"/>
      <c r="I225" s="4"/>
    </row>
    <row r="226" spans="1:9" x14ac:dyDescent="0.25">
      <c r="E226" s="4"/>
      <c r="F226" s="4"/>
      <c r="G226" s="4"/>
      <c r="H226" s="4"/>
      <c r="I226" s="4"/>
    </row>
    <row r="227" spans="1:9" x14ac:dyDescent="0.25">
      <c r="E227" s="4"/>
      <c r="F227" s="4"/>
      <c r="G227" s="4"/>
      <c r="H227" s="4"/>
      <c r="I227" s="4"/>
    </row>
    <row r="228" spans="1:9" x14ac:dyDescent="0.25">
      <c r="E228" s="4"/>
      <c r="F228" s="4"/>
      <c r="G228" s="4"/>
      <c r="H228" s="4"/>
      <c r="I228" s="4"/>
    </row>
    <row r="229" spans="1:9" x14ac:dyDescent="0.25">
      <c r="E229" s="4"/>
      <c r="F229" s="4"/>
      <c r="G229" s="4"/>
      <c r="H229" s="4"/>
      <c r="I229" s="4"/>
    </row>
    <row r="230" spans="1:9" x14ac:dyDescent="0.25">
      <c r="E230" s="4"/>
      <c r="F230" s="4"/>
      <c r="G230" s="4"/>
      <c r="H230" s="4"/>
      <c r="I230" s="4"/>
    </row>
    <row r="231" spans="1:9" x14ac:dyDescent="0.25">
      <c r="E231" s="4"/>
      <c r="F231" s="4"/>
      <c r="G231" s="4"/>
      <c r="H231" s="4"/>
      <c r="I231" s="4"/>
    </row>
    <row r="232" spans="1:9" x14ac:dyDescent="0.25">
      <c r="E232" s="4"/>
      <c r="F232" s="4"/>
      <c r="G232" s="4"/>
      <c r="H232" s="4"/>
      <c r="I232" s="4"/>
    </row>
    <row r="233" spans="1:9" x14ac:dyDescent="0.25">
      <c r="E233" s="4"/>
      <c r="F233" s="4"/>
      <c r="G233" s="4"/>
      <c r="H233" s="4"/>
      <c r="I233" s="4"/>
    </row>
  </sheetData>
  <mergeCells count="37">
    <mergeCell ref="A13:I13"/>
    <mergeCell ref="A16:I16"/>
    <mergeCell ref="A17:I17"/>
    <mergeCell ref="A15:I15"/>
    <mergeCell ref="A23:D23"/>
    <mergeCell ref="B18:B20"/>
    <mergeCell ref="A18:A20"/>
    <mergeCell ref="F18:F20"/>
    <mergeCell ref="G18:G20"/>
    <mergeCell ref="G21:G25"/>
    <mergeCell ref="B50:B51"/>
    <mergeCell ref="A52:D52"/>
    <mergeCell ref="A1:I1"/>
    <mergeCell ref="A4:D9"/>
    <mergeCell ref="F4:I4"/>
    <mergeCell ref="F5:I5"/>
    <mergeCell ref="F6:I6"/>
    <mergeCell ref="F7:I7"/>
    <mergeCell ref="F8:I8"/>
    <mergeCell ref="A2:I2"/>
    <mergeCell ref="A3:H3"/>
    <mergeCell ref="H18:I19"/>
    <mergeCell ref="C18:D19"/>
    <mergeCell ref="A21:D22"/>
    <mergeCell ref="A11:I11"/>
    <mergeCell ref="A12:I12"/>
    <mergeCell ref="A29:D29"/>
    <mergeCell ref="A38:D38"/>
    <mergeCell ref="A45:D45"/>
    <mergeCell ref="B31:B32"/>
    <mergeCell ref="B40:B41"/>
    <mergeCell ref="F50:I51"/>
    <mergeCell ref="G26:G27"/>
    <mergeCell ref="F46:I46"/>
    <mergeCell ref="F43:I43"/>
    <mergeCell ref="F35:I35"/>
    <mergeCell ref="G47:G48"/>
  </mergeCells>
  <pageMargins left="0.70866141732283472" right="0.51181102362204722" top="0.55118110236220474" bottom="0.35433070866141736" header="0.31496062992125984" footer="0.31496062992125984"/>
  <pageSetup paperSize="9" scale="71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9" shapeId="1027" r:id="rId4">
          <objectPr defaultSize="0" autoPict="0" r:id="rId5">
            <anchor moveWithCells="1" sizeWithCells="1">
              <from>
                <xdr:col>0</xdr:col>
                <xdr:colOff>523875</xdr:colOff>
                <xdr:row>3</xdr:row>
                <xdr:rowOff>142875</xdr:rowOff>
              </from>
              <to>
                <xdr:col>3</xdr:col>
                <xdr:colOff>38100</xdr:colOff>
                <xdr:row>7</xdr:row>
                <xdr:rowOff>123825</xdr:rowOff>
              </to>
            </anchor>
          </objectPr>
        </oleObject>
      </mc:Choice>
      <mc:Fallback>
        <oleObject progId="CorelDraw.Graphic.9" shapeId="1027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74"/>
  <sheetViews>
    <sheetView topLeftCell="E16" zoomScaleSheetLayoutView="89" workbookViewId="0">
      <selection activeCell="P40" sqref="P1:X1048576"/>
    </sheetView>
  </sheetViews>
  <sheetFormatPr defaultRowHeight="15" x14ac:dyDescent="0.25"/>
  <cols>
    <col min="1" max="1" width="24.7109375" customWidth="1"/>
    <col min="2" max="2" width="14.7109375" customWidth="1"/>
    <col min="3" max="4" width="8.7109375" customWidth="1"/>
    <col min="5" max="5" width="1" customWidth="1"/>
    <col min="6" max="6" width="24.7109375" customWidth="1"/>
    <col min="7" max="7" width="14.7109375" customWidth="1"/>
    <col min="8" max="8" width="8.7109375" customWidth="1"/>
    <col min="9" max="9" width="8.7109375" style="53" customWidth="1"/>
    <col min="10" max="10" width="0.140625" customWidth="1"/>
    <col min="11" max="11" width="4" customWidth="1"/>
    <col min="12" max="12" width="1.5703125" customWidth="1"/>
    <col min="13" max="13" width="1" customWidth="1"/>
    <col min="14" max="14" width="1.7109375" customWidth="1"/>
    <col min="15" max="15" width="4.28515625" customWidth="1"/>
    <col min="16" max="16" width="24.7109375" hidden="1" customWidth="1"/>
    <col min="17" max="17" width="14.7109375" hidden="1" customWidth="1"/>
    <col min="18" max="19" width="8.7109375" hidden="1" customWidth="1"/>
    <col min="20" max="20" width="1" hidden="1" customWidth="1"/>
    <col min="21" max="21" width="24.7109375" hidden="1" customWidth="1"/>
    <col min="22" max="22" width="14.7109375" hidden="1" customWidth="1"/>
    <col min="23" max="24" width="8.7109375" hidden="1" customWidth="1"/>
    <col min="25" max="29" width="9.140625" customWidth="1"/>
  </cols>
  <sheetData>
    <row r="1" spans="1:24" ht="17.45" customHeight="1" x14ac:dyDescent="0.25">
      <c r="A1" s="453" t="s">
        <v>665</v>
      </c>
      <c r="B1" s="453"/>
      <c r="C1" s="453"/>
      <c r="D1" s="453"/>
      <c r="E1" s="453"/>
      <c r="F1" s="453"/>
      <c r="G1" s="453"/>
      <c r="H1" s="453"/>
      <c r="I1" s="453"/>
    </row>
    <row r="2" spans="1:24" ht="15.75" customHeight="1" x14ac:dyDescent="0.3">
      <c r="A2" s="456" t="s">
        <v>666</v>
      </c>
      <c r="B2" s="456"/>
      <c r="C2" s="456"/>
      <c r="D2" s="456"/>
      <c r="E2" s="456"/>
      <c r="F2" s="456"/>
      <c r="G2" s="456"/>
      <c r="H2" s="456"/>
      <c r="I2" s="456"/>
    </row>
    <row r="3" spans="1:24" ht="11.25" customHeight="1" x14ac:dyDescent="0.25">
      <c r="A3" s="454"/>
      <c r="B3" s="454"/>
      <c r="C3" s="454"/>
      <c r="D3" s="454"/>
      <c r="E3" s="422" t="s">
        <v>73</v>
      </c>
      <c r="F3" s="422"/>
      <c r="G3" s="422"/>
      <c r="H3" s="422"/>
      <c r="I3" s="422"/>
      <c r="J3" s="64"/>
      <c r="K3" s="64"/>
      <c r="L3" s="64"/>
      <c r="M3" s="64"/>
    </row>
    <row r="4" spans="1:24" ht="11.25" customHeight="1" x14ac:dyDescent="0.25">
      <c r="A4" s="454"/>
      <c r="B4" s="454"/>
      <c r="C4" s="454"/>
      <c r="D4" s="454"/>
      <c r="E4" s="422" t="s">
        <v>739</v>
      </c>
      <c r="F4" s="422"/>
      <c r="G4" s="422"/>
      <c r="H4" s="422"/>
      <c r="I4" s="422"/>
      <c r="J4" s="64"/>
      <c r="K4" s="64"/>
      <c r="L4" s="64"/>
      <c r="M4" s="64"/>
    </row>
    <row r="5" spans="1:24" ht="10.5" customHeight="1" x14ac:dyDescent="0.25">
      <c r="A5" s="454"/>
      <c r="B5" s="454"/>
      <c r="C5" s="454"/>
      <c r="D5" s="454"/>
      <c r="E5" s="422" t="s">
        <v>742</v>
      </c>
      <c r="F5" s="422"/>
      <c r="G5" s="422"/>
      <c r="H5" s="422"/>
      <c r="I5" s="422"/>
      <c r="J5" s="64"/>
      <c r="K5" s="64"/>
      <c r="L5" s="64"/>
      <c r="M5" s="64"/>
    </row>
    <row r="6" spans="1:24" ht="12.75" customHeight="1" x14ac:dyDescent="0.25">
      <c r="A6" s="454"/>
      <c r="B6" s="454"/>
      <c r="C6" s="454"/>
      <c r="D6" s="454"/>
      <c r="E6" s="455" t="s">
        <v>75</v>
      </c>
      <c r="F6" s="455"/>
      <c r="G6" s="455"/>
      <c r="H6" s="455"/>
      <c r="I6" s="455"/>
      <c r="J6" s="65"/>
      <c r="K6" s="65"/>
      <c r="L6" s="65"/>
      <c r="M6" s="65"/>
    </row>
    <row r="7" spans="1:24" ht="12.75" customHeight="1" x14ac:dyDescent="0.25">
      <c r="A7" s="454"/>
      <c r="B7" s="454"/>
      <c r="C7" s="454"/>
      <c r="D7" s="454"/>
      <c r="E7" s="455" t="s">
        <v>74</v>
      </c>
      <c r="F7" s="455"/>
      <c r="G7" s="455"/>
      <c r="H7" s="455"/>
      <c r="I7" s="455"/>
      <c r="J7" s="63"/>
      <c r="K7" s="63"/>
      <c r="L7" s="63"/>
      <c r="M7" s="63"/>
    </row>
    <row r="8" spans="1:24" ht="3.2" hidden="1" customHeight="1" x14ac:dyDescent="0.25">
      <c r="A8" s="454"/>
      <c r="B8" s="454"/>
      <c r="C8" s="454"/>
      <c r="D8" s="454"/>
      <c r="E8" s="25"/>
      <c r="F8" s="422"/>
      <c r="G8" s="422"/>
      <c r="H8" s="422"/>
      <c r="I8" s="422"/>
      <c r="J8" s="422"/>
      <c r="K8" s="422"/>
      <c r="L8" s="422"/>
      <c r="M8" s="422"/>
    </row>
    <row r="9" spans="1:24" ht="36" customHeight="1" x14ac:dyDescent="0.25">
      <c r="A9" s="481" t="s">
        <v>667</v>
      </c>
      <c r="B9" s="481"/>
      <c r="C9" s="481"/>
      <c r="D9" s="481"/>
      <c r="E9" s="481"/>
      <c r="F9" s="481"/>
      <c r="G9" s="481"/>
      <c r="H9" s="481"/>
      <c r="I9" s="481"/>
      <c r="J9" s="31"/>
      <c r="K9" s="31"/>
      <c r="L9" s="31"/>
      <c r="M9" s="31"/>
    </row>
    <row r="10" spans="1:24" ht="23.25" customHeight="1" x14ac:dyDescent="0.25">
      <c r="A10" s="481" t="s">
        <v>819</v>
      </c>
      <c r="B10" s="481"/>
      <c r="C10" s="481"/>
      <c r="D10" s="481"/>
      <c r="E10" s="481"/>
      <c r="F10" s="481"/>
      <c r="G10" s="481"/>
      <c r="H10" s="481"/>
      <c r="I10" s="481"/>
      <c r="J10" s="24"/>
      <c r="K10" s="24"/>
      <c r="L10" s="24"/>
      <c r="M10" s="24"/>
    </row>
    <row r="11" spans="1:24" ht="11.25" customHeight="1" x14ac:dyDescent="0.25">
      <c r="A11" s="481" t="s">
        <v>0</v>
      </c>
      <c r="B11" s="481"/>
      <c r="C11" s="481"/>
      <c r="D11" s="481"/>
      <c r="E11" s="481"/>
      <c r="F11" s="481"/>
      <c r="G11" s="481"/>
      <c r="H11" s="481"/>
      <c r="I11" s="481"/>
    </row>
    <row r="12" spans="1:24" ht="6" hidden="1" customHeight="1" x14ac:dyDescent="0.25">
      <c r="A12" s="1"/>
    </row>
    <row r="13" spans="1:24" s="4" customFormat="1" ht="15" customHeight="1" x14ac:dyDescent="0.3">
      <c r="A13" s="480" t="s">
        <v>748</v>
      </c>
      <c r="B13" s="480"/>
      <c r="C13" s="480"/>
      <c r="D13" s="480"/>
      <c r="E13" s="480"/>
      <c r="F13" s="480"/>
      <c r="G13" s="480"/>
      <c r="H13" s="480"/>
      <c r="I13" s="480"/>
      <c r="L13" s="26"/>
    </row>
    <row r="14" spans="1:24" s="4" customFormat="1" ht="14.25" customHeight="1" thickBot="1" x14ac:dyDescent="0.3">
      <c r="A14" s="482" t="s">
        <v>832</v>
      </c>
      <c r="B14" s="482"/>
      <c r="C14" s="482"/>
      <c r="D14" s="482"/>
      <c r="E14" s="482"/>
      <c r="F14" s="482"/>
      <c r="G14" s="482"/>
      <c r="H14" s="482"/>
      <c r="I14" s="482"/>
      <c r="L14" s="26"/>
    </row>
    <row r="15" spans="1:24" ht="12.75" customHeight="1" x14ac:dyDescent="0.25">
      <c r="A15" s="471" t="s">
        <v>1</v>
      </c>
      <c r="B15" s="471" t="s">
        <v>61</v>
      </c>
      <c r="C15" s="458" t="s">
        <v>2</v>
      </c>
      <c r="D15" s="459"/>
      <c r="E15" s="32"/>
      <c r="F15" s="471" t="s">
        <v>1</v>
      </c>
      <c r="G15" s="46"/>
      <c r="H15" s="458" t="s">
        <v>2</v>
      </c>
      <c r="I15" s="459"/>
      <c r="P15" s="271" t="s">
        <v>1</v>
      </c>
      <c r="Q15" s="271" t="s">
        <v>61</v>
      </c>
      <c r="R15" s="271" t="s">
        <v>2</v>
      </c>
      <c r="S15" s="271"/>
      <c r="T15" s="4"/>
      <c r="U15" s="271" t="s">
        <v>1</v>
      </c>
      <c r="V15" s="308"/>
      <c r="W15" s="271" t="s">
        <v>2</v>
      </c>
      <c r="X15" s="271"/>
    </row>
    <row r="16" spans="1:24" ht="12.95" customHeight="1" thickBot="1" x14ac:dyDescent="0.3">
      <c r="A16" s="472"/>
      <c r="B16" s="472"/>
      <c r="C16" s="460"/>
      <c r="D16" s="461"/>
      <c r="E16" s="4"/>
      <c r="F16" s="472"/>
      <c r="G16" s="50" t="s">
        <v>61</v>
      </c>
      <c r="H16" s="460"/>
      <c r="I16" s="461"/>
      <c r="P16" s="271"/>
      <c r="Q16" s="271"/>
      <c r="R16" s="271"/>
      <c r="S16" s="271"/>
      <c r="T16" s="4"/>
      <c r="U16" s="271"/>
      <c r="V16" s="308" t="s">
        <v>61</v>
      </c>
      <c r="W16" s="271"/>
      <c r="X16" s="271"/>
    </row>
    <row r="17" spans="1:27" ht="12.95" customHeight="1" thickBot="1" x14ac:dyDescent="0.3">
      <c r="A17" s="473"/>
      <c r="B17" s="473"/>
      <c r="C17" s="33" t="s">
        <v>3</v>
      </c>
      <c r="D17" s="34" t="s">
        <v>4</v>
      </c>
      <c r="E17" s="30"/>
      <c r="F17" s="473"/>
      <c r="G17" s="47"/>
      <c r="H17" s="33" t="s">
        <v>3</v>
      </c>
      <c r="I17" s="55" t="s">
        <v>4</v>
      </c>
      <c r="P17" s="271"/>
      <c r="Q17" s="271"/>
      <c r="R17" s="309" t="s">
        <v>3</v>
      </c>
      <c r="S17" s="309" t="s">
        <v>4</v>
      </c>
      <c r="T17" s="4"/>
      <c r="U17" s="271"/>
      <c r="V17" s="308"/>
      <c r="W17" s="309" t="s">
        <v>3</v>
      </c>
      <c r="X17" s="310" t="s">
        <v>4</v>
      </c>
    </row>
    <row r="18" spans="1:27" ht="19.5" customHeight="1" thickBot="1" x14ac:dyDescent="0.3">
      <c r="A18" s="19" t="s">
        <v>24</v>
      </c>
      <c r="B18" s="432" t="s">
        <v>20</v>
      </c>
      <c r="C18" s="18">
        <f>MROUND(R18,0.05)</f>
        <v>22.85</v>
      </c>
      <c r="D18" s="18">
        <f>C18+C18*0.2</f>
        <v>27.42</v>
      </c>
      <c r="F18" s="19" t="s">
        <v>235</v>
      </c>
      <c r="G18" s="483" t="s">
        <v>263</v>
      </c>
      <c r="H18" s="133">
        <f>MROUND(W18,0.05)</f>
        <v>177.25</v>
      </c>
      <c r="I18" s="22">
        <f>H18+H18*0.2</f>
        <v>212.7</v>
      </c>
      <c r="P18" s="188" t="s">
        <v>24</v>
      </c>
      <c r="Q18" s="174" t="s">
        <v>20</v>
      </c>
      <c r="R18" s="18">
        <v>22.856249999999999</v>
      </c>
      <c r="S18" s="152">
        <v>19.080000000000002</v>
      </c>
      <c r="T18" s="4"/>
      <c r="U18" s="188" t="s">
        <v>235</v>
      </c>
      <c r="V18" s="174" t="s">
        <v>263</v>
      </c>
      <c r="W18" s="18">
        <v>177.24374999999998</v>
      </c>
      <c r="X18" s="152">
        <v>147.96</v>
      </c>
      <c r="AA18" s="152"/>
    </row>
    <row r="19" spans="1:27" ht="9.9499999999999993" customHeight="1" thickBot="1" x14ac:dyDescent="0.3">
      <c r="A19" s="110" t="s">
        <v>838</v>
      </c>
      <c r="B19" s="474"/>
      <c r="C19" s="18">
        <f t="shared" ref="C19" si="0">MROUND(R19,0.05)</f>
        <v>13.3</v>
      </c>
      <c r="D19" s="18">
        <f t="shared" ref="D19" si="1">C19+C19*0.2</f>
        <v>15.96</v>
      </c>
      <c r="F19" s="478" t="s">
        <v>236</v>
      </c>
      <c r="G19" s="484"/>
      <c r="H19" s="486">
        <f>MROUND(W20,0.05)</f>
        <v>236.85000000000002</v>
      </c>
      <c r="I19" s="486">
        <f>H19+H19*0.2</f>
        <v>284.22000000000003</v>
      </c>
      <c r="P19" s="188"/>
      <c r="Q19" s="174"/>
      <c r="R19" s="18">
        <v>13.3</v>
      </c>
      <c r="S19" s="152"/>
      <c r="T19" s="4"/>
      <c r="U19" s="188"/>
      <c r="V19" s="174"/>
      <c r="W19" s="18"/>
      <c r="X19" s="152"/>
      <c r="AA19" s="152"/>
    </row>
    <row r="20" spans="1:27" ht="9.9499999999999993" customHeight="1" thickBot="1" x14ac:dyDescent="0.3">
      <c r="A20" s="21" t="s">
        <v>839</v>
      </c>
      <c r="B20" s="433"/>
      <c r="C20" s="18">
        <f t="shared" ref="C20:C68" si="2">MROUND(R20,0.05)</f>
        <v>16.05</v>
      </c>
      <c r="D20" s="18">
        <f t="shared" ref="D20:D69" si="3">C20+C20*0.2</f>
        <v>19.260000000000002</v>
      </c>
      <c r="F20" s="479"/>
      <c r="G20" s="485"/>
      <c r="H20" s="487"/>
      <c r="I20" s="487"/>
      <c r="P20" s="188" t="s">
        <v>25</v>
      </c>
      <c r="Q20" s="174"/>
      <c r="R20" s="18">
        <v>16.05</v>
      </c>
      <c r="S20" s="152">
        <v>13.38</v>
      </c>
      <c r="T20" s="4"/>
      <c r="U20" s="188" t="s">
        <v>236</v>
      </c>
      <c r="V20" s="174"/>
      <c r="W20" s="18">
        <v>236.82812499999997</v>
      </c>
      <c r="X20" s="152">
        <v>197.7</v>
      </c>
    </row>
    <row r="21" spans="1:27" ht="20.100000000000001" customHeight="1" thickBot="1" x14ac:dyDescent="0.3">
      <c r="A21" s="67" t="s">
        <v>283</v>
      </c>
      <c r="B21" s="432" t="s">
        <v>46</v>
      </c>
      <c r="C21" s="18">
        <f t="shared" si="2"/>
        <v>44.2</v>
      </c>
      <c r="D21" s="18">
        <f t="shared" si="3"/>
        <v>53.040000000000006</v>
      </c>
      <c r="F21" s="21" t="s">
        <v>225</v>
      </c>
      <c r="G21" s="56" t="s">
        <v>87</v>
      </c>
      <c r="H21" s="133">
        <f t="shared" ref="H21:H68" si="4">MROUND(W21,0.05)</f>
        <v>141.5</v>
      </c>
      <c r="I21" s="22">
        <f t="shared" ref="I21:I68" si="5">H21+H21*0.2</f>
        <v>169.8</v>
      </c>
      <c r="P21" s="188" t="s">
        <v>283</v>
      </c>
      <c r="Q21" s="174" t="s">
        <v>46</v>
      </c>
      <c r="R21" s="18">
        <v>44.203125</v>
      </c>
      <c r="S21" s="152">
        <v>36.9</v>
      </c>
      <c r="T21" s="4"/>
      <c r="U21" s="188" t="s">
        <v>225</v>
      </c>
      <c r="V21" s="346" t="s">
        <v>87</v>
      </c>
      <c r="W21" s="18">
        <v>141.52187499999999</v>
      </c>
      <c r="X21" s="152">
        <v>118.14</v>
      </c>
    </row>
    <row r="22" spans="1:27" ht="20.100000000000001" customHeight="1" thickBot="1" x14ac:dyDescent="0.3">
      <c r="A22" s="67" t="s">
        <v>202</v>
      </c>
      <c r="B22" s="474"/>
      <c r="C22" s="18">
        <f t="shared" si="2"/>
        <v>39.1</v>
      </c>
      <c r="D22" s="18">
        <f t="shared" si="3"/>
        <v>46.92</v>
      </c>
      <c r="F22" s="51" t="s">
        <v>234</v>
      </c>
      <c r="G22" s="70" t="s">
        <v>284</v>
      </c>
      <c r="H22" s="133">
        <f t="shared" si="4"/>
        <v>116.7</v>
      </c>
      <c r="I22" s="22">
        <f t="shared" si="5"/>
        <v>140.04000000000002</v>
      </c>
      <c r="P22" s="188" t="s">
        <v>202</v>
      </c>
      <c r="Q22" s="174"/>
      <c r="R22" s="18">
        <v>39.099999999999994</v>
      </c>
      <c r="S22" s="152">
        <v>32.64</v>
      </c>
      <c r="T22" s="4"/>
      <c r="U22" s="188" t="s">
        <v>234</v>
      </c>
      <c r="V22" s="174" t="s">
        <v>284</v>
      </c>
      <c r="W22" s="18">
        <v>116.72499999999999</v>
      </c>
      <c r="X22" s="347">
        <v>97.44</v>
      </c>
    </row>
    <row r="23" spans="1:27" ht="9.9499999999999993" customHeight="1" thickBot="1" x14ac:dyDescent="0.3">
      <c r="A23" s="387" t="s">
        <v>840</v>
      </c>
      <c r="B23" s="474"/>
      <c r="C23" s="18">
        <f t="shared" ref="C23" si="6">MROUND(R23,0.05)</f>
        <v>31.25</v>
      </c>
      <c r="D23" s="18">
        <f t="shared" ref="D23" si="7">C23+C23*0.2</f>
        <v>37.5</v>
      </c>
      <c r="F23" s="478" t="s">
        <v>237</v>
      </c>
      <c r="G23" s="432" t="s">
        <v>271</v>
      </c>
      <c r="H23" s="486">
        <f>MROUND(W24,0.05)</f>
        <v>269.15000000000003</v>
      </c>
      <c r="I23" s="486">
        <f>H23+H23*0.2</f>
        <v>322.98</v>
      </c>
      <c r="P23" s="188"/>
      <c r="Q23" s="174"/>
      <c r="R23" s="18">
        <v>31.25</v>
      </c>
      <c r="S23" s="152"/>
      <c r="T23" s="4"/>
      <c r="U23" s="188"/>
      <c r="V23" s="174"/>
      <c r="W23" s="18"/>
      <c r="X23" s="347"/>
    </row>
    <row r="24" spans="1:27" ht="9.9499999999999993" customHeight="1" thickBot="1" x14ac:dyDescent="0.3">
      <c r="A24" s="387" t="s">
        <v>841</v>
      </c>
      <c r="B24" s="474"/>
      <c r="C24" s="18">
        <f t="shared" si="2"/>
        <v>39.300000000000004</v>
      </c>
      <c r="D24" s="18">
        <f t="shared" si="3"/>
        <v>47.160000000000004</v>
      </c>
      <c r="F24" s="479"/>
      <c r="G24" s="474"/>
      <c r="H24" s="487"/>
      <c r="I24" s="487"/>
      <c r="P24" s="188" t="s">
        <v>203</v>
      </c>
      <c r="Q24" s="174" t="s">
        <v>46</v>
      </c>
      <c r="R24" s="18">
        <v>39.299999999999997</v>
      </c>
      <c r="S24" s="152">
        <v>32.82</v>
      </c>
      <c r="T24" s="4"/>
      <c r="U24" s="193" t="s">
        <v>237</v>
      </c>
      <c r="V24" s="174" t="s">
        <v>271</v>
      </c>
      <c r="W24" s="18">
        <v>269.171875</v>
      </c>
      <c r="X24" s="347">
        <v>224.7</v>
      </c>
    </row>
    <row r="25" spans="1:27" ht="9.9499999999999993" customHeight="1" thickBot="1" x14ac:dyDescent="0.3">
      <c r="A25" s="107" t="s">
        <v>842</v>
      </c>
      <c r="B25" s="474"/>
      <c r="C25" s="18">
        <f t="shared" ref="C25" si="8">MROUND(R25,0.05)</f>
        <v>26.1</v>
      </c>
      <c r="D25" s="18">
        <f t="shared" ref="D25" si="9">C25+C25*0.2</f>
        <v>31.32</v>
      </c>
      <c r="F25" s="478" t="s">
        <v>238</v>
      </c>
      <c r="G25" s="474"/>
      <c r="H25" s="486">
        <f>MROUND(W26,0.05)</f>
        <v>309.3</v>
      </c>
      <c r="I25" s="486">
        <f>H25+H25*0.2</f>
        <v>371.16</v>
      </c>
      <c r="P25" s="188"/>
      <c r="Q25" s="174"/>
      <c r="R25" s="18">
        <v>26.1</v>
      </c>
      <c r="S25" s="152"/>
      <c r="T25" s="4"/>
      <c r="U25" s="193"/>
      <c r="V25" s="174"/>
      <c r="W25" s="18"/>
      <c r="X25" s="347"/>
    </row>
    <row r="26" spans="1:27" ht="9.9499999999999993" customHeight="1" thickBot="1" x14ac:dyDescent="0.3">
      <c r="A26" s="107" t="s">
        <v>843</v>
      </c>
      <c r="B26" s="433"/>
      <c r="C26" s="18">
        <f t="shared" si="2"/>
        <v>32.85</v>
      </c>
      <c r="D26" s="18">
        <f t="shared" si="3"/>
        <v>39.42</v>
      </c>
      <c r="F26" s="479"/>
      <c r="G26" s="433"/>
      <c r="H26" s="487"/>
      <c r="I26" s="487"/>
      <c r="P26" s="188" t="s">
        <v>204</v>
      </c>
      <c r="Q26" s="174"/>
      <c r="R26" s="18">
        <v>32.85</v>
      </c>
      <c r="S26" s="152">
        <v>27.42</v>
      </c>
      <c r="T26" s="4"/>
      <c r="U26" s="193" t="s">
        <v>238</v>
      </c>
      <c r="V26" s="174"/>
      <c r="W26" s="18">
        <v>309.27812499999999</v>
      </c>
      <c r="X26" s="347">
        <v>258.18</v>
      </c>
    </row>
    <row r="27" spans="1:27" ht="20.100000000000001" customHeight="1" thickBot="1" x14ac:dyDescent="0.3">
      <c r="A27" s="260" t="s">
        <v>26</v>
      </c>
      <c r="B27" s="432" t="s">
        <v>29</v>
      </c>
      <c r="C27" s="18">
        <f t="shared" si="2"/>
        <v>48.2</v>
      </c>
      <c r="D27" s="258">
        <f t="shared" si="3"/>
        <v>57.84</v>
      </c>
      <c r="F27" s="48" t="s">
        <v>239</v>
      </c>
      <c r="G27" s="432" t="s">
        <v>270</v>
      </c>
      <c r="H27" s="133">
        <f t="shared" si="4"/>
        <v>302.15000000000003</v>
      </c>
      <c r="I27" s="22">
        <f t="shared" si="5"/>
        <v>362.58000000000004</v>
      </c>
      <c r="P27" s="188" t="s">
        <v>26</v>
      </c>
      <c r="Q27" s="174" t="s">
        <v>29</v>
      </c>
      <c r="R27" s="18">
        <v>48.2</v>
      </c>
      <c r="S27" s="152">
        <v>33</v>
      </c>
      <c r="T27" s="4"/>
      <c r="U27" s="193" t="s">
        <v>239</v>
      </c>
      <c r="V27" s="174" t="s">
        <v>270</v>
      </c>
      <c r="W27" s="18">
        <v>302.16249999999997</v>
      </c>
      <c r="X27" s="347">
        <v>252.23999999999998</v>
      </c>
    </row>
    <row r="28" spans="1:27" ht="9.9499999999999993" customHeight="1" thickBot="1" x14ac:dyDescent="0.3">
      <c r="A28" s="110" t="s">
        <v>844</v>
      </c>
      <c r="B28" s="474"/>
      <c r="C28" s="18">
        <f t="shared" ref="C28" si="10">MROUND(R28,0.05)</f>
        <v>26.05</v>
      </c>
      <c r="D28" s="258">
        <f t="shared" ref="D28" si="11">C28+C28*0.2</f>
        <v>31.26</v>
      </c>
      <c r="F28" s="478" t="s">
        <v>240</v>
      </c>
      <c r="G28" s="474"/>
      <c r="H28" s="486">
        <f>MROUND(W29,0.05)</f>
        <v>318.35000000000002</v>
      </c>
      <c r="I28" s="486">
        <f>H28+H28*0.2</f>
        <v>382.02000000000004</v>
      </c>
      <c r="P28" s="188"/>
      <c r="Q28" s="174"/>
      <c r="R28" s="18">
        <v>26.05</v>
      </c>
      <c r="S28" s="152"/>
      <c r="T28" s="4"/>
      <c r="U28" s="193"/>
      <c r="V28" s="174"/>
      <c r="W28" s="18"/>
      <c r="X28" s="347"/>
    </row>
    <row r="29" spans="1:27" ht="9.9499999999999993" customHeight="1" thickBot="1" x14ac:dyDescent="0.3">
      <c r="A29" s="110" t="s">
        <v>845</v>
      </c>
      <c r="B29" s="474"/>
      <c r="C29" s="18">
        <f t="shared" si="2"/>
        <v>33.550000000000004</v>
      </c>
      <c r="D29" s="18">
        <f t="shared" si="3"/>
        <v>40.260000000000005</v>
      </c>
      <c r="F29" s="479"/>
      <c r="G29" s="474"/>
      <c r="H29" s="487"/>
      <c r="I29" s="487"/>
      <c r="P29" s="188" t="s">
        <v>27</v>
      </c>
      <c r="Q29" s="174"/>
      <c r="R29" s="18">
        <v>33.549999999999997</v>
      </c>
      <c r="S29" s="152">
        <v>28.020000000000003</v>
      </c>
      <c r="T29" s="4"/>
      <c r="U29" s="193" t="s">
        <v>240</v>
      </c>
      <c r="V29" s="174"/>
      <c r="W29" s="18">
        <v>318.33437499999997</v>
      </c>
      <c r="X29" s="347">
        <v>265.74</v>
      </c>
    </row>
    <row r="30" spans="1:27" s="10" customFormat="1" ht="20.100000000000001" customHeight="1" thickBot="1" x14ac:dyDescent="0.3">
      <c r="A30" s="19" t="s">
        <v>28</v>
      </c>
      <c r="B30" s="474"/>
      <c r="C30" s="18">
        <f t="shared" si="2"/>
        <v>38.900000000000006</v>
      </c>
      <c r="D30" s="18">
        <f t="shared" si="3"/>
        <v>46.680000000000007</v>
      </c>
      <c r="F30" s="19" t="s">
        <v>241</v>
      </c>
      <c r="G30" s="474"/>
      <c r="H30" s="133">
        <f t="shared" si="4"/>
        <v>321.70000000000005</v>
      </c>
      <c r="I30" s="22">
        <f t="shared" si="5"/>
        <v>386.04000000000008</v>
      </c>
      <c r="K30"/>
      <c r="P30" s="188" t="s">
        <v>28</v>
      </c>
      <c r="Q30" s="174"/>
      <c r="R30" s="18">
        <v>38.9</v>
      </c>
      <c r="S30" s="152">
        <v>25.08</v>
      </c>
      <c r="T30" s="311"/>
      <c r="U30" s="188" t="s">
        <v>241</v>
      </c>
      <c r="V30" s="174"/>
      <c r="W30" s="18">
        <v>321.71249999999998</v>
      </c>
      <c r="X30" s="347">
        <v>268.56</v>
      </c>
    </row>
    <row r="31" spans="1:27" s="10" customFormat="1" ht="9.9499999999999993" customHeight="1" thickBot="1" x14ac:dyDescent="0.3">
      <c r="A31" s="110" t="s">
        <v>846</v>
      </c>
      <c r="B31" s="474"/>
      <c r="C31" s="18">
        <f t="shared" ref="C31" si="12">MROUND(R31,0.05)</f>
        <v>18.150000000000002</v>
      </c>
      <c r="D31" s="18">
        <f t="shared" ref="D31" si="13">C31+C31*0.2</f>
        <v>21.78</v>
      </c>
      <c r="F31" s="478" t="s">
        <v>242</v>
      </c>
      <c r="G31" s="474"/>
      <c r="H31" s="486">
        <f>MROUND(W32,0.05)</f>
        <v>337.95000000000005</v>
      </c>
      <c r="I31" s="486">
        <f>H31+H31*0.2</f>
        <v>405.54000000000008</v>
      </c>
      <c r="K31"/>
      <c r="P31" s="188"/>
      <c r="Q31" s="174"/>
      <c r="R31" s="18">
        <v>18.149999999999999</v>
      </c>
      <c r="S31" s="152"/>
      <c r="T31" s="311"/>
      <c r="U31" s="188"/>
      <c r="V31" s="174"/>
      <c r="W31" s="18"/>
      <c r="X31" s="347"/>
    </row>
    <row r="32" spans="1:27" s="10" customFormat="1" ht="9.9499999999999993" customHeight="1" thickBot="1" x14ac:dyDescent="0.3">
      <c r="A32" s="110" t="s">
        <v>847</v>
      </c>
      <c r="B32" s="433"/>
      <c r="C32" s="18">
        <f t="shared" si="2"/>
        <v>22.85</v>
      </c>
      <c r="D32" s="18">
        <f t="shared" si="3"/>
        <v>27.42</v>
      </c>
      <c r="F32" s="479"/>
      <c r="G32" s="433"/>
      <c r="H32" s="487"/>
      <c r="I32" s="487"/>
      <c r="K32"/>
      <c r="P32" s="188" t="s">
        <v>30</v>
      </c>
      <c r="Q32" s="174"/>
      <c r="R32" s="18">
        <v>22.85</v>
      </c>
      <c r="S32" s="152">
        <v>19.080000000000002</v>
      </c>
      <c r="T32" s="311"/>
      <c r="U32" s="193" t="s">
        <v>242</v>
      </c>
      <c r="V32" s="174"/>
      <c r="W32" s="18">
        <v>337.95624999999995</v>
      </c>
      <c r="X32" s="347">
        <v>282.12</v>
      </c>
    </row>
    <row r="33" spans="1:28" ht="20.100000000000001" customHeight="1" thickBot="1" x14ac:dyDescent="0.3">
      <c r="A33" s="19" t="s">
        <v>206</v>
      </c>
      <c r="B33" s="8" t="s">
        <v>83</v>
      </c>
      <c r="C33" s="18">
        <f t="shared" si="2"/>
        <v>51.050000000000004</v>
      </c>
      <c r="D33" s="18">
        <f t="shared" si="3"/>
        <v>61.260000000000005</v>
      </c>
      <c r="F33" s="48" t="s">
        <v>243</v>
      </c>
      <c r="G33" s="432" t="s">
        <v>272</v>
      </c>
      <c r="H33" s="133">
        <f t="shared" si="4"/>
        <v>538.4</v>
      </c>
      <c r="I33" s="22">
        <f t="shared" si="5"/>
        <v>646.07999999999993</v>
      </c>
      <c r="P33" s="188" t="s">
        <v>206</v>
      </c>
      <c r="Q33" s="174" t="s">
        <v>83</v>
      </c>
      <c r="R33" s="18">
        <v>51.031249999999993</v>
      </c>
      <c r="S33" s="152">
        <v>42.6</v>
      </c>
      <c r="T33" s="4"/>
      <c r="U33" s="193" t="s">
        <v>243</v>
      </c>
      <c r="V33" s="174" t="s">
        <v>272</v>
      </c>
      <c r="W33" s="18">
        <v>538.41562499999998</v>
      </c>
      <c r="X33" s="347">
        <v>449.46000000000004</v>
      </c>
    </row>
    <row r="34" spans="1:28" ht="20.100000000000001" customHeight="1" thickBot="1" x14ac:dyDescent="0.3">
      <c r="A34" s="19" t="s">
        <v>31</v>
      </c>
      <c r="B34" s="8" t="s">
        <v>269</v>
      </c>
      <c r="C34" s="18">
        <f t="shared" si="2"/>
        <v>38</v>
      </c>
      <c r="D34" s="18">
        <f t="shared" si="3"/>
        <v>45.6</v>
      </c>
      <c r="F34" s="48" t="s">
        <v>244</v>
      </c>
      <c r="G34" s="433"/>
      <c r="H34" s="133">
        <f t="shared" si="4"/>
        <v>709.75</v>
      </c>
      <c r="I34" s="22">
        <f t="shared" si="5"/>
        <v>851.7</v>
      </c>
      <c r="P34" s="188" t="s">
        <v>31</v>
      </c>
      <c r="Q34" s="174" t="s">
        <v>269</v>
      </c>
      <c r="R34" s="18">
        <v>38.021874999999994</v>
      </c>
      <c r="S34" s="152">
        <v>31.74</v>
      </c>
      <c r="T34" s="4"/>
      <c r="U34" s="193" t="s">
        <v>244</v>
      </c>
      <c r="V34" s="174"/>
      <c r="W34" s="18">
        <v>709.765625</v>
      </c>
      <c r="X34" s="347">
        <v>592.5</v>
      </c>
    </row>
    <row r="35" spans="1:28" ht="20.100000000000001" customHeight="1" thickBot="1" x14ac:dyDescent="0.3">
      <c r="A35" s="60" t="s">
        <v>205</v>
      </c>
      <c r="B35" s="432" t="s">
        <v>32</v>
      </c>
      <c r="C35" s="18">
        <f t="shared" si="2"/>
        <v>38</v>
      </c>
      <c r="D35" s="18">
        <f t="shared" si="3"/>
        <v>45.6</v>
      </c>
      <c r="F35" s="19" t="s">
        <v>245</v>
      </c>
      <c r="G35" s="432" t="s">
        <v>209</v>
      </c>
      <c r="H35" s="133">
        <f t="shared" si="4"/>
        <v>255.85000000000002</v>
      </c>
      <c r="I35" s="22">
        <f t="shared" si="5"/>
        <v>307.02000000000004</v>
      </c>
      <c r="P35" s="188" t="s">
        <v>205</v>
      </c>
      <c r="Q35" s="174" t="s">
        <v>32</v>
      </c>
      <c r="R35" s="18">
        <v>38.021874999999994</v>
      </c>
      <c r="S35" s="152">
        <v>31.74</v>
      </c>
      <c r="T35" s="4"/>
      <c r="U35" s="188" t="s">
        <v>245</v>
      </c>
      <c r="V35" s="174" t="s">
        <v>209</v>
      </c>
      <c r="W35" s="18">
        <v>255.87499999999997</v>
      </c>
      <c r="X35" s="347">
        <v>213.6</v>
      </c>
    </row>
    <row r="36" spans="1:28" ht="9.9499999999999993" customHeight="1" thickBot="1" x14ac:dyDescent="0.3">
      <c r="A36" s="109" t="s">
        <v>850</v>
      </c>
      <c r="B36" s="474"/>
      <c r="C36" s="18">
        <f t="shared" ref="C36" si="14">MROUND(R36,0.05)</f>
        <v>20.650000000000002</v>
      </c>
      <c r="D36" s="18">
        <f t="shared" ref="D36" si="15">C36+C36*0.2</f>
        <v>24.78</v>
      </c>
      <c r="F36" s="478" t="s">
        <v>664</v>
      </c>
      <c r="G36" s="474"/>
      <c r="H36" s="486">
        <f>MROUND(W37,0.05)</f>
        <v>248.25</v>
      </c>
      <c r="I36" s="486">
        <f>H36+H36*0.2</f>
        <v>297.89999999999998</v>
      </c>
      <c r="P36" s="188"/>
      <c r="Q36" s="174"/>
      <c r="R36" s="18">
        <v>20.65</v>
      </c>
      <c r="S36" s="152"/>
      <c r="T36" s="4"/>
      <c r="U36" s="188"/>
      <c r="V36" s="174"/>
      <c r="W36" s="18"/>
      <c r="X36" s="347"/>
    </row>
    <row r="37" spans="1:28" ht="9.9499999999999993" customHeight="1" thickBot="1" x14ac:dyDescent="0.3">
      <c r="A37" s="109" t="s">
        <v>851</v>
      </c>
      <c r="B37" s="433"/>
      <c r="C37" s="18">
        <f t="shared" si="2"/>
        <v>26.1</v>
      </c>
      <c r="D37" s="18">
        <f t="shared" si="3"/>
        <v>31.32</v>
      </c>
      <c r="F37" s="479"/>
      <c r="G37" s="474"/>
      <c r="H37" s="487"/>
      <c r="I37" s="487"/>
      <c r="P37" s="188" t="s">
        <v>208</v>
      </c>
      <c r="Q37" s="174"/>
      <c r="R37" s="18">
        <v>26.1</v>
      </c>
      <c r="S37" s="152">
        <v>21.779999999999998</v>
      </c>
      <c r="T37" s="4"/>
      <c r="U37" s="193" t="s">
        <v>664</v>
      </c>
      <c r="V37" s="174"/>
      <c r="W37" s="18">
        <v>248.25624999999999</v>
      </c>
      <c r="X37" s="347">
        <v>207.23999999999998</v>
      </c>
      <c r="AB37" s="13"/>
    </row>
    <row r="38" spans="1:28" ht="20.100000000000001" customHeight="1" thickBot="1" x14ac:dyDescent="0.3">
      <c r="A38" s="256" t="s">
        <v>658</v>
      </c>
      <c r="B38" s="257" t="s">
        <v>84</v>
      </c>
      <c r="C38" s="18">
        <f t="shared" si="2"/>
        <v>84.7</v>
      </c>
      <c r="D38" s="258">
        <f t="shared" si="3"/>
        <v>101.64</v>
      </c>
      <c r="F38" s="23" t="s">
        <v>670</v>
      </c>
      <c r="G38" s="433"/>
      <c r="H38" s="133">
        <f t="shared" si="4"/>
        <v>330.55</v>
      </c>
      <c r="I38" s="22">
        <f t="shared" si="5"/>
        <v>396.66</v>
      </c>
      <c r="P38" s="188" t="s">
        <v>658</v>
      </c>
      <c r="Q38" s="346" t="s">
        <v>84</v>
      </c>
      <c r="R38" s="18">
        <v>84.7</v>
      </c>
      <c r="S38" s="152">
        <v>63.72</v>
      </c>
      <c r="T38" s="4"/>
      <c r="U38" s="188" t="s">
        <v>791</v>
      </c>
      <c r="V38" s="174"/>
      <c r="W38" s="18">
        <v>330.55312499999997</v>
      </c>
      <c r="X38" s="347">
        <v>275.94</v>
      </c>
    </row>
    <row r="39" spans="1:28" ht="20.100000000000001" customHeight="1" thickBot="1" x14ac:dyDescent="0.3">
      <c r="A39" s="256" t="s">
        <v>659</v>
      </c>
      <c r="B39" s="259" t="s">
        <v>84</v>
      </c>
      <c r="C39" s="18">
        <f t="shared" si="2"/>
        <v>71.95</v>
      </c>
      <c r="D39" s="258">
        <f t="shared" si="3"/>
        <v>86.34</v>
      </c>
      <c r="F39" s="19" t="s">
        <v>266</v>
      </c>
      <c r="G39" s="432" t="s">
        <v>273</v>
      </c>
      <c r="H39" s="133">
        <f t="shared" si="4"/>
        <v>309.40000000000003</v>
      </c>
      <c r="I39" s="22">
        <f t="shared" si="5"/>
        <v>371.28000000000003</v>
      </c>
      <c r="P39" s="188" t="s">
        <v>659</v>
      </c>
      <c r="Q39" s="346" t="s">
        <v>84</v>
      </c>
      <c r="R39" s="18">
        <v>71.95</v>
      </c>
      <c r="S39" s="152">
        <v>51.36</v>
      </c>
      <c r="T39" s="4"/>
      <c r="U39" s="193" t="s">
        <v>637</v>
      </c>
      <c r="V39" s="174" t="s">
        <v>273</v>
      </c>
      <c r="W39" s="18">
        <v>309.421875</v>
      </c>
      <c r="X39" s="347">
        <v>258.3</v>
      </c>
    </row>
    <row r="40" spans="1:28" ht="20.100000000000001" customHeight="1" thickBot="1" x14ac:dyDescent="0.3">
      <c r="A40" s="260" t="s">
        <v>660</v>
      </c>
      <c r="B40" s="261" t="s">
        <v>84</v>
      </c>
      <c r="C40" s="18">
        <f t="shared" si="2"/>
        <v>61.5</v>
      </c>
      <c r="D40" s="258">
        <f t="shared" si="3"/>
        <v>73.8</v>
      </c>
      <c r="F40" s="23" t="s">
        <v>264</v>
      </c>
      <c r="G40" s="433"/>
      <c r="H40" s="133">
        <f t="shared" si="4"/>
        <v>293.90000000000003</v>
      </c>
      <c r="I40" s="22">
        <f t="shared" si="5"/>
        <v>352.68000000000006</v>
      </c>
      <c r="P40" s="188" t="s">
        <v>660</v>
      </c>
      <c r="Q40" s="346" t="s">
        <v>84</v>
      </c>
      <c r="R40" s="18">
        <v>61.5</v>
      </c>
      <c r="S40" s="152">
        <v>44.64</v>
      </c>
      <c r="T40" s="4"/>
      <c r="U40" s="188" t="s">
        <v>264</v>
      </c>
      <c r="V40" s="174"/>
      <c r="W40" s="18">
        <v>293.89687499999997</v>
      </c>
      <c r="X40" s="347">
        <v>245.33999999999997</v>
      </c>
    </row>
    <row r="41" spans="1:28" ht="19.5" customHeight="1" thickBot="1" x14ac:dyDescent="0.3">
      <c r="A41" s="256" t="s">
        <v>33</v>
      </c>
      <c r="B41" s="432" t="s">
        <v>85</v>
      </c>
      <c r="C41" s="18">
        <f t="shared" si="2"/>
        <v>76</v>
      </c>
      <c r="D41" s="258">
        <f t="shared" si="3"/>
        <v>91.2</v>
      </c>
      <c r="F41" s="19" t="s">
        <v>752</v>
      </c>
      <c r="G41" s="199" t="s">
        <v>209</v>
      </c>
      <c r="H41" s="133">
        <f t="shared" si="4"/>
        <v>410.85</v>
      </c>
      <c r="I41" s="22">
        <f t="shared" si="5"/>
        <v>493.02000000000004</v>
      </c>
      <c r="P41" s="188" t="s">
        <v>33</v>
      </c>
      <c r="Q41" s="174" t="s">
        <v>85</v>
      </c>
      <c r="R41" s="18">
        <v>76</v>
      </c>
      <c r="S41" s="152">
        <v>60.3</v>
      </c>
      <c r="T41" s="4"/>
      <c r="U41" s="193" t="s">
        <v>752</v>
      </c>
      <c r="V41" s="174" t="s">
        <v>209</v>
      </c>
      <c r="W41" s="18">
        <v>410.83749999999998</v>
      </c>
      <c r="X41" s="347">
        <v>342.96000000000004</v>
      </c>
    </row>
    <row r="42" spans="1:28" ht="9.9499999999999993" customHeight="1" thickBot="1" x14ac:dyDescent="0.3">
      <c r="A42" s="68" t="s">
        <v>848</v>
      </c>
      <c r="B42" s="474"/>
      <c r="C42" s="18">
        <f t="shared" ref="C42" si="16">MROUND(R42,0.05)</f>
        <v>43.45</v>
      </c>
      <c r="D42" s="258">
        <f t="shared" ref="D42" si="17">C42+C42*0.2</f>
        <v>52.14</v>
      </c>
      <c r="F42" s="478" t="s">
        <v>753</v>
      </c>
      <c r="G42" s="475" t="s">
        <v>273</v>
      </c>
      <c r="H42" s="486">
        <f>MROUND(W43,0.05)</f>
        <v>386.20000000000005</v>
      </c>
      <c r="I42" s="486">
        <f>H42+H42*0.2</f>
        <v>463.44000000000005</v>
      </c>
      <c r="P42" s="188"/>
      <c r="Q42" s="174"/>
      <c r="R42" s="18">
        <v>43.45</v>
      </c>
      <c r="S42" s="152"/>
      <c r="T42" s="4"/>
      <c r="U42" s="193"/>
      <c r="V42" s="174"/>
      <c r="W42" s="18"/>
      <c r="X42" s="347"/>
    </row>
    <row r="43" spans="1:28" ht="9.9499999999999993" customHeight="1" thickBot="1" x14ac:dyDescent="0.3">
      <c r="A43" s="21" t="s">
        <v>849</v>
      </c>
      <c r="B43" s="433"/>
      <c r="C43" s="18">
        <f t="shared" si="2"/>
        <v>57.550000000000004</v>
      </c>
      <c r="D43" s="18">
        <f t="shared" si="3"/>
        <v>69.06</v>
      </c>
      <c r="F43" s="479"/>
      <c r="G43" s="477"/>
      <c r="H43" s="487"/>
      <c r="I43" s="487"/>
      <c r="P43" s="188" t="s">
        <v>34</v>
      </c>
      <c r="Q43" s="174"/>
      <c r="R43" s="18">
        <v>57.55</v>
      </c>
      <c r="S43" s="152">
        <v>48.059999999999995</v>
      </c>
      <c r="T43" s="4"/>
      <c r="U43" s="193" t="s">
        <v>753</v>
      </c>
      <c r="V43" s="137" t="s">
        <v>273</v>
      </c>
      <c r="W43" s="18">
        <v>386.18437499999999</v>
      </c>
      <c r="X43" s="347">
        <v>322.38</v>
      </c>
    </row>
    <row r="44" spans="1:28" ht="20.100000000000001" customHeight="1" thickBot="1" x14ac:dyDescent="0.3">
      <c r="A44" s="21" t="s">
        <v>218</v>
      </c>
      <c r="B44" s="5" t="s">
        <v>86</v>
      </c>
      <c r="C44" s="18">
        <f t="shared" si="2"/>
        <v>234.3</v>
      </c>
      <c r="D44" s="18">
        <f t="shared" si="3"/>
        <v>281.16000000000003</v>
      </c>
      <c r="F44" s="19" t="s">
        <v>265</v>
      </c>
      <c r="G44" s="199" t="s">
        <v>274</v>
      </c>
      <c r="H44" s="133">
        <f t="shared" si="4"/>
        <v>526.5</v>
      </c>
      <c r="I44" s="22">
        <f t="shared" ref="I44" si="18">H44+H44*0.2</f>
        <v>631.79999999999995</v>
      </c>
      <c r="P44" s="188" t="s">
        <v>218</v>
      </c>
      <c r="Q44" s="174" t="s">
        <v>86</v>
      </c>
      <c r="R44" s="18">
        <v>234.31249999999997</v>
      </c>
      <c r="S44" s="152">
        <v>195.6</v>
      </c>
      <c r="T44" s="4"/>
      <c r="U44" s="193" t="s">
        <v>638</v>
      </c>
      <c r="V44" s="137" t="s">
        <v>274</v>
      </c>
      <c r="W44" s="18">
        <v>526.484375</v>
      </c>
      <c r="X44" s="347">
        <v>439.5</v>
      </c>
    </row>
    <row r="45" spans="1:28" ht="20.100000000000001" customHeight="1" thickBot="1" x14ac:dyDescent="0.3">
      <c r="A45" s="21" t="s">
        <v>219</v>
      </c>
      <c r="B45" s="432" t="s">
        <v>213</v>
      </c>
      <c r="C45" s="18">
        <f t="shared" si="2"/>
        <v>299.55</v>
      </c>
      <c r="D45" s="18">
        <f t="shared" si="3"/>
        <v>359.46000000000004</v>
      </c>
      <c r="F45" s="23" t="s">
        <v>267</v>
      </c>
      <c r="G45" s="432" t="s">
        <v>275</v>
      </c>
      <c r="H45" s="133">
        <f t="shared" si="4"/>
        <v>447.8</v>
      </c>
      <c r="I45" s="22">
        <f t="shared" ref="I45" si="19">H45+H45*0.2</f>
        <v>537.36</v>
      </c>
      <c r="P45" s="188" t="s">
        <v>219</v>
      </c>
      <c r="Q45" s="174" t="s">
        <v>213</v>
      </c>
      <c r="R45" s="18">
        <v>299.57499999999999</v>
      </c>
      <c r="S45" s="152">
        <v>250.08</v>
      </c>
      <c r="T45" s="4"/>
      <c r="U45" s="193" t="s">
        <v>639</v>
      </c>
      <c r="V45" s="174" t="s">
        <v>275</v>
      </c>
      <c r="W45" s="18">
        <v>447.78124999999994</v>
      </c>
      <c r="X45" s="347">
        <v>373.8</v>
      </c>
    </row>
    <row r="46" spans="1:28" ht="20.100000000000001" customHeight="1" thickBot="1" x14ac:dyDescent="0.3">
      <c r="A46" s="68" t="s">
        <v>636</v>
      </c>
      <c r="B46" s="474"/>
      <c r="C46" s="18">
        <f t="shared" si="2"/>
        <v>363.85</v>
      </c>
      <c r="D46" s="18">
        <f t="shared" si="3"/>
        <v>436.62</v>
      </c>
      <c r="F46" s="62" t="s">
        <v>268</v>
      </c>
      <c r="G46" s="474"/>
      <c r="H46" s="133">
        <f t="shared" si="4"/>
        <v>432.25</v>
      </c>
      <c r="I46" s="22">
        <f t="shared" ref="I46" si="20">H46+H46*0.2</f>
        <v>518.70000000000005</v>
      </c>
      <c r="P46" s="188" t="s">
        <v>640</v>
      </c>
      <c r="Q46" s="174"/>
      <c r="R46" s="18">
        <v>363.83124999999995</v>
      </c>
      <c r="S46" s="152">
        <v>303.72000000000003</v>
      </c>
      <c r="T46" s="4"/>
      <c r="U46" s="193" t="s">
        <v>268</v>
      </c>
      <c r="V46" s="174"/>
      <c r="W46" s="18">
        <v>432.25624999999997</v>
      </c>
      <c r="X46" s="347">
        <v>360.84</v>
      </c>
    </row>
    <row r="47" spans="1:28" ht="23.25" customHeight="1" thickBot="1" x14ac:dyDescent="0.3">
      <c r="A47" s="68" t="s">
        <v>720</v>
      </c>
      <c r="B47" s="433"/>
      <c r="C47" s="18">
        <f t="shared" si="2"/>
        <v>343.25</v>
      </c>
      <c r="D47" s="18">
        <f t="shared" si="3"/>
        <v>411.9</v>
      </c>
      <c r="F47" s="23" t="s">
        <v>734</v>
      </c>
      <c r="G47" s="433"/>
      <c r="H47" s="133">
        <f t="shared" si="4"/>
        <v>430.55</v>
      </c>
      <c r="I47" s="22">
        <f t="shared" ref="I47" si="21">H47+H47*0.2</f>
        <v>516.66000000000008</v>
      </c>
      <c r="P47" s="188" t="s">
        <v>641</v>
      </c>
      <c r="Q47" s="174"/>
      <c r="R47" s="18">
        <v>343.27499999999998</v>
      </c>
      <c r="S47" s="152">
        <v>286.56</v>
      </c>
      <c r="T47" s="4"/>
      <c r="U47" s="193" t="s">
        <v>734</v>
      </c>
      <c r="V47" s="174"/>
      <c r="W47" s="18">
        <v>430.53124999999994</v>
      </c>
      <c r="X47" s="347">
        <v>359.4</v>
      </c>
    </row>
    <row r="48" spans="1:28" ht="19.5" customHeight="1" thickBot="1" x14ac:dyDescent="0.3">
      <c r="A48" s="21" t="s">
        <v>220</v>
      </c>
      <c r="B48" s="432" t="s">
        <v>35</v>
      </c>
      <c r="C48" s="18">
        <f t="shared" si="2"/>
        <v>197.3</v>
      </c>
      <c r="D48" s="18">
        <f t="shared" si="3"/>
        <v>236.76000000000002</v>
      </c>
      <c r="F48" s="23" t="s">
        <v>246</v>
      </c>
      <c r="G48" s="432" t="s">
        <v>209</v>
      </c>
      <c r="H48" s="133">
        <f t="shared" si="4"/>
        <v>360.6</v>
      </c>
      <c r="I48" s="22">
        <f t="shared" ref="I48" si="22">H48+H48*0.2</f>
        <v>432.72</v>
      </c>
      <c r="P48" s="188" t="s">
        <v>220</v>
      </c>
      <c r="Q48" s="174" t="s">
        <v>35</v>
      </c>
      <c r="R48" s="18">
        <v>197.29687499999997</v>
      </c>
      <c r="S48" s="152">
        <v>164.7</v>
      </c>
      <c r="T48" s="4"/>
      <c r="U48" s="193" t="s">
        <v>246</v>
      </c>
      <c r="V48" s="174" t="s">
        <v>209</v>
      </c>
      <c r="W48" s="18">
        <v>360.59687499999995</v>
      </c>
      <c r="X48" s="347">
        <v>301.02</v>
      </c>
    </row>
    <row r="49" spans="1:24" ht="20.100000000000001" customHeight="1" thickBot="1" x14ac:dyDescent="0.3">
      <c r="A49" s="21" t="s">
        <v>221</v>
      </c>
      <c r="B49" s="433"/>
      <c r="C49" s="18">
        <f t="shared" si="2"/>
        <v>219.5</v>
      </c>
      <c r="D49" s="18">
        <f t="shared" si="3"/>
        <v>263.39999999999998</v>
      </c>
      <c r="F49" s="23" t="s">
        <v>247</v>
      </c>
      <c r="G49" s="433"/>
      <c r="H49" s="133">
        <f t="shared" si="4"/>
        <v>395.45000000000005</v>
      </c>
      <c r="I49" s="22">
        <f t="shared" ref="I49" si="23">H49+H49*0.2</f>
        <v>474.54000000000008</v>
      </c>
      <c r="P49" s="188" t="s">
        <v>221</v>
      </c>
      <c r="Q49" s="174"/>
      <c r="R49" s="18">
        <v>219.50624999999999</v>
      </c>
      <c r="S49" s="152">
        <v>183.23999999999998</v>
      </c>
      <c r="T49" s="4"/>
      <c r="U49" s="193" t="s">
        <v>247</v>
      </c>
      <c r="V49" s="174"/>
      <c r="W49" s="18">
        <v>395.45624999999995</v>
      </c>
      <c r="X49" s="347">
        <v>330.12</v>
      </c>
    </row>
    <row r="50" spans="1:24" ht="20.100000000000001" customHeight="1" thickBot="1" x14ac:dyDescent="0.3">
      <c r="A50" s="21" t="s">
        <v>222</v>
      </c>
      <c r="B50" s="5" t="s">
        <v>212</v>
      </c>
      <c r="C50" s="18">
        <f t="shared" si="2"/>
        <v>255.65</v>
      </c>
      <c r="D50" s="18">
        <f t="shared" si="3"/>
        <v>306.78000000000003</v>
      </c>
      <c r="F50" s="62" t="s">
        <v>248</v>
      </c>
      <c r="G50" s="432" t="s">
        <v>276</v>
      </c>
      <c r="H50" s="133">
        <f t="shared" si="4"/>
        <v>170.9</v>
      </c>
      <c r="I50" s="22">
        <f t="shared" ref="I50" si="24">H50+H50*0.2</f>
        <v>205.08</v>
      </c>
      <c r="P50" s="188" t="s">
        <v>222</v>
      </c>
      <c r="Q50" s="174" t="s">
        <v>212</v>
      </c>
      <c r="R50" s="18">
        <v>255.65937499999998</v>
      </c>
      <c r="S50" s="152">
        <v>213.42</v>
      </c>
      <c r="T50" s="4"/>
      <c r="U50" s="193" t="s">
        <v>248</v>
      </c>
      <c r="V50" s="174" t="s">
        <v>276</v>
      </c>
      <c r="W50" s="18">
        <v>170.91874999999999</v>
      </c>
      <c r="X50" s="347">
        <v>142.68</v>
      </c>
    </row>
    <row r="51" spans="1:24" s="14" customFormat="1" ht="20.100000000000001" customHeight="1" thickBot="1" x14ac:dyDescent="0.3">
      <c r="A51" s="23" t="s">
        <v>223</v>
      </c>
      <c r="B51" s="432" t="s">
        <v>215</v>
      </c>
      <c r="C51" s="18">
        <f t="shared" si="2"/>
        <v>421.20000000000005</v>
      </c>
      <c r="D51" s="18">
        <f t="shared" si="3"/>
        <v>505.44000000000005</v>
      </c>
      <c r="F51" s="62" t="s">
        <v>249</v>
      </c>
      <c r="G51" s="433"/>
      <c r="H51" s="133">
        <f t="shared" si="4"/>
        <v>270.7</v>
      </c>
      <c r="I51" s="22">
        <f t="shared" ref="I51" si="25">H51+H51*0.2</f>
        <v>324.83999999999997</v>
      </c>
      <c r="K51"/>
      <c r="P51" s="193" t="s">
        <v>223</v>
      </c>
      <c r="Q51" s="174" t="s">
        <v>215</v>
      </c>
      <c r="R51" s="18">
        <v>421.18749999999994</v>
      </c>
      <c r="S51" s="152">
        <v>351.6</v>
      </c>
      <c r="T51" s="348"/>
      <c r="U51" s="193" t="s">
        <v>249</v>
      </c>
      <c r="V51" s="312"/>
      <c r="W51" s="18">
        <v>270.68124999999998</v>
      </c>
      <c r="X51" s="347">
        <v>225.96</v>
      </c>
    </row>
    <row r="52" spans="1:24" ht="19.5" customHeight="1" thickBot="1" x14ac:dyDescent="0.3">
      <c r="A52" s="23" t="s">
        <v>604</v>
      </c>
      <c r="B52" s="433"/>
      <c r="C52" s="18">
        <f t="shared" si="2"/>
        <v>433.25</v>
      </c>
      <c r="D52" s="18">
        <f t="shared" si="3"/>
        <v>519.9</v>
      </c>
      <c r="F52" s="62" t="s">
        <v>250</v>
      </c>
      <c r="G52" s="432" t="s">
        <v>89</v>
      </c>
      <c r="H52" s="133">
        <f t="shared" si="4"/>
        <v>229.70000000000002</v>
      </c>
      <c r="I52" s="22">
        <f t="shared" ref="I52" si="26">H52+H52*0.2</f>
        <v>275.64000000000004</v>
      </c>
      <c r="P52" s="193" t="s">
        <v>604</v>
      </c>
      <c r="Q52" s="174"/>
      <c r="R52" s="18">
        <v>433.26249999999999</v>
      </c>
      <c r="S52" s="152">
        <v>361.67999999999995</v>
      </c>
      <c r="T52" s="4"/>
      <c r="U52" s="193" t="s">
        <v>250</v>
      </c>
      <c r="V52" s="312" t="s">
        <v>89</v>
      </c>
      <c r="W52" s="18">
        <v>229.71249999999998</v>
      </c>
      <c r="X52" s="347">
        <v>191.76000000000002</v>
      </c>
    </row>
    <row r="53" spans="1:24" ht="19.5" customHeight="1" thickBot="1" x14ac:dyDescent="0.3">
      <c r="A53" s="62" t="s">
        <v>651</v>
      </c>
      <c r="B53" s="432" t="s">
        <v>207</v>
      </c>
      <c r="C53" s="18">
        <f t="shared" si="2"/>
        <v>601.95000000000005</v>
      </c>
      <c r="D53" s="18">
        <f t="shared" si="3"/>
        <v>722.34</v>
      </c>
      <c r="F53" s="62" t="s">
        <v>251</v>
      </c>
      <c r="G53" s="433"/>
      <c r="H53" s="133">
        <f t="shared" si="4"/>
        <v>343</v>
      </c>
      <c r="I53" s="22">
        <f t="shared" ref="I53" si="27">H53+H53*0.2</f>
        <v>411.6</v>
      </c>
      <c r="P53" s="193" t="s">
        <v>652</v>
      </c>
      <c r="Q53" s="174" t="s">
        <v>207</v>
      </c>
      <c r="R53" s="18">
        <v>601.953125</v>
      </c>
      <c r="S53" s="152">
        <v>502.5</v>
      </c>
      <c r="T53" s="4"/>
      <c r="U53" s="193" t="s">
        <v>251</v>
      </c>
      <c r="V53" s="312"/>
      <c r="W53" s="18">
        <v>342.98749999999995</v>
      </c>
      <c r="X53" s="347">
        <v>286.32</v>
      </c>
    </row>
    <row r="54" spans="1:24" ht="21.2" customHeight="1" thickBot="1" x14ac:dyDescent="0.3">
      <c r="A54" s="62" t="s">
        <v>650</v>
      </c>
      <c r="B54" s="433"/>
      <c r="C54" s="18">
        <f t="shared" si="2"/>
        <v>592.80000000000007</v>
      </c>
      <c r="D54" s="18">
        <f t="shared" si="3"/>
        <v>711.36000000000013</v>
      </c>
      <c r="F54" s="251" t="s">
        <v>252</v>
      </c>
      <c r="G54" s="252" t="s">
        <v>90</v>
      </c>
      <c r="H54" s="133">
        <f t="shared" si="4"/>
        <v>132</v>
      </c>
      <c r="I54" s="253">
        <f t="shared" ref="I54" si="28">H54+H54*0.2</f>
        <v>158.4</v>
      </c>
      <c r="P54" s="193" t="s">
        <v>653</v>
      </c>
      <c r="Q54" s="174"/>
      <c r="R54" s="18">
        <v>592.82499999999993</v>
      </c>
      <c r="S54" s="152">
        <v>494.88</v>
      </c>
      <c r="T54" s="4"/>
      <c r="U54" s="193" t="s">
        <v>252</v>
      </c>
      <c r="V54" s="174" t="s">
        <v>90</v>
      </c>
      <c r="W54" s="18">
        <v>132</v>
      </c>
      <c r="X54" s="347">
        <v>100.8</v>
      </c>
    </row>
    <row r="55" spans="1:24" ht="20.100000000000001" customHeight="1" thickBot="1" x14ac:dyDescent="0.3">
      <c r="A55" s="61" t="s">
        <v>224</v>
      </c>
      <c r="B55" s="432" t="s">
        <v>207</v>
      </c>
      <c r="C55" s="18">
        <f t="shared" si="2"/>
        <v>468.6</v>
      </c>
      <c r="D55" s="18">
        <f t="shared" si="3"/>
        <v>562.32000000000005</v>
      </c>
      <c r="F55" s="254" t="s">
        <v>253</v>
      </c>
      <c r="G55" s="255" t="s">
        <v>277</v>
      </c>
      <c r="H55" s="133">
        <f t="shared" si="4"/>
        <v>315.20000000000005</v>
      </c>
      <c r="I55" s="253">
        <f t="shared" ref="I55" si="29">H55+H55*0.2</f>
        <v>378.24000000000007</v>
      </c>
      <c r="P55" s="188" t="s">
        <v>224</v>
      </c>
      <c r="Q55" s="174" t="s">
        <v>207</v>
      </c>
      <c r="R55" s="18">
        <v>468.62499999999994</v>
      </c>
      <c r="S55" s="152">
        <v>391.2</v>
      </c>
      <c r="T55" s="4"/>
      <c r="U55" s="193" t="s">
        <v>253</v>
      </c>
      <c r="V55" s="174" t="s">
        <v>277</v>
      </c>
      <c r="W55" s="18">
        <v>315.2</v>
      </c>
      <c r="X55" s="347">
        <v>263.64</v>
      </c>
    </row>
    <row r="56" spans="1:24" ht="20.100000000000001" customHeight="1" thickBot="1" x14ac:dyDescent="0.3">
      <c r="A56" s="68" t="s">
        <v>605</v>
      </c>
      <c r="B56" s="433"/>
      <c r="C56" s="18">
        <f t="shared" si="2"/>
        <v>478.20000000000005</v>
      </c>
      <c r="D56" s="18">
        <f t="shared" si="3"/>
        <v>573.84</v>
      </c>
      <c r="F56" s="251" t="s">
        <v>254</v>
      </c>
      <c r="G56" s="252" t="s">
        <v>278</v>
      </c>
      <c r="H56" s="133">
        <f t="shared" si="4"/>
        <v>244.3</v>
      </c>
      <c r="I56" s="253">
        <f t="shared" ref="I56" si="30">H56+H56*0.2</f>
        <v>293.16000000000003</v>
      </c>
      <c r="P56" s="188" t="s">
        <v>605</v>
      </c>
      <c r="Q56" s="174"/>
      <c r="R56" s="18">
        <v>478.18437499999999</v>
      </c>
      <c r="S56" s="152">
        <v>399.17999999999995</v>
      </c>
      <c r="T56" s="4"/>
      <c r="U56" s="193" t="s">
        <v>254</v>
      </c>
      <c r="V56" s="174" t="s">
        <v>278</v>
      </c>
      <c r="W56" s="18">
        <v>244.3</v>
      </c>
      <c r="X56" s="347">
        <v>189.12</v>
      </c>
    </row>
    <row r="57" spans="1:24" ht="20.100000000000001" customHeight="1" thickBot="1" x14ac:dyDescent="0.3">
      <c r="A57" s="19" t="s">
        <v>607</v>
      </c>
      <c r="B57" s="432" t="s">
        <v>606</v>
      </c>
      <c r="C57" s="18">
        <f t="shared" si="2"/>
        <v>118.60000000000001</v>
      </c>
      <c r="D57" s="18">
        <f t="shared" si="3"/>
        <v>142.32000000000002</v>
      </c>
      <c r="F57" s="62" t="s">
        <v>217</v>
      </c>
      <c r="G57" s="432" t="s">
        <v>279</v>
      </c>
      <c r="H57" s="133">
        <f t="shared" si="4"/>
        <v>377.85</v>
      </c>
      <c r="I57" s="22">
        <f t="shared" si="5"/>
        <v>453.42</v>
      </c>
      <c r="P57" s="188" t="s">
        <v>607</v>
      </c>
      <c r="Q57" s="174" t="s">
        <v>606</v>
      </c>
      <c r="R57" s="18">
        <v>118.59374999999999</v>
      </c>
      <c r="S57" s="152">
        <v>99</v>
      </c>
      <c r="T57" s="4"/>
      <c r="U57" s="193" t="s">
        <v>217</v>
      </c>
      <c r="V57" s="174" t="s">
        <v>279</v>
      </c>
      <c r="W57" s="18">
        <v>377.84687499999995</v>
      </c>
      <c r="X57" s="347">
        <v>315.42</v>
      </c>
    </row>
    <row r="58" spans="1:24" ht="20.100000000000001" customHeight="1" thickBot="1" x14ac:dyDescent="0.3">
      <c r="A58" s="19" t="s">
        <v>608</v>
      </c>
      <c r="B58" s="433"/>
      <c r="C58" s="18">
        <f t="shared" si="2"/>
        <v>141.15</v>
      </c>
      <c r="D58" s="18">
        <f t="shared" si="3"/>
        <v>169.38</v>
      </c>
      <c r="F58" s="62" t="s">
        <v>216</v>
      </c>
      <c r="G58" s="433"/>
      <c r="H58" s="133">
        <f t="shared" si="4"/>
        <v>344.65000000000003</v>
      </c>
      <c r="I58" s="22">
        <f t="shared" si="5"/>
        <v>413.58000000000004</v>
      </c>
      <c r="P58" s="188" t="s">
        <v>608</v>
      </c>
      <c r="Q58" s="174"/>
      <c r="R58" s="18">
        <v>141.16249999999999</v>
      </c>
      <c r="S58" s="152">
        <v>117.84</v>
      </c>
      <c r="T58" s="4"/>
      <c r="U58" s="193" t="s">
        <v>216</v>
      </c>
      <c r="V58" s="312"/>
      <c r="W58" s="18">
        <v>344.640625</v>
      </c>
      <c r="X58" s="347">
        <v>287.7</v>
      </c>
    </row>
    <row r="59" spans="1:24" ht="20.100000000000001" customHeight="1" thickBot="1" x14ac:dyDescent="0.3">
      <c r="A59" s="21" t="s">
        <v>226</v>
      </c>
      <c r="B59" s="432" t="s">
        <v>606</v>
      </c>
      <c r="C59" s="18">
        <f t="shared" si="2"/>
        <v>147.25</v>
      </c>
      <c r="D59" s="18">
        <f t="shared" si="3"/>
        <v>176.7</v>
      </c>
      <c r="F59" s="62" t="s">
        <v>257</v>
      </c>
      <c r="G59" s="28" t="s">
        <v>91</v>
      </c>
      <c r="H59" s="133">
        <f t="shared" si="4"/>
        <v>341.90000000000003</v>
      </c>
      <c r="I59" s="22">
        <f t="shared" si="5"/>
        <v>410.28000000000003</v>
      </c>
      <c r="P59" s="188" t="s">
        <v>226</v>
      </c>
      <c r="Q59" s="174" t="s">
        <v>606</v>
      </c>
      <c r="R59" s="18">
        <v>147.27187499999999</v>
      </c>
      <c r="S59" s="152">
        <v>122.94</v>
      </c>
      <c r="T59" s="4"/>
      <c r="U59" s="193" t="s">
        <v>257</v>
      </c>
      <c r="V59" s="174" t="s">
        <v>91</v>
      </c>
      <c r="W59" s="18">
        <v>341.90937499999995</v>
      </c>
      <c r="X59" s="347">
        <v>285.42</v>
      </c>
    </row>
    <row r="60" spans="1:24" ht="20.100000000000001" customHeight="1" thickBot="1" x14ac:dyDescent="0.3">
      <c r="A60" s="68" t="s">
        <v>609</v>
      </c>
      <c r="B60" s="433"/>
      <c r="C60" s="18">
        <f t="shared" si="2"/>
        <v>168.75</v>
      </c>
      <c r="D60" s="18">
        <f t="shared" si="3"/>
        <v>202.5</v>
      </c>
      <c r="F60" s="23" t="s">
        <v>258</v>
      </c>
      <c r="G60" s="432" t="s">
        <v>280</v>
      </c>
      <c r="H60" s="133">
        <f t="shared" si="4"/>
        <v>366.15000000000003</v>
      </c>
      <c r="I60" s="22">
        <f t="shared" si="5"/>
        <v>439.38000000000005</v>
      </c>
      <c r="P60" s="188" t="s">
        <v>609</v>
      </c>
      <c r="Q60" s="174"/>
      <c r="R60" s="18">
        <v>168.76249999999999</v>
      </c>
      <c r="S60" s="152">
        <v>140.88</v>
      </c>
      <c r="T60" s="4"/>
      <c r="U60" s="193" t="s">
        <v>258</v>
      </c>
      <c r="V60" s="174" t="s">
        <v>280</v>
      </c>
      <c r="W60" s="18">
        <v>366.13124999999997</v>
      </c>
      <c r="X60" s="347">
        <v>305.64</v>
      </c>
    </row>
    <row r="61" spans="1:24" ht="20.100000000000001" customHeight="1" thickBot="1" x14ac:dyDescent="0.3">
      <c r="A61" s="21" t="s">
        <v>227</v>
      </c>
      <c r="B61" s="56" t="s">
        <v>88</v>
      </c>
      <c r="C61" s="18">
        <f t="shared" si="2"/>
        <v>177.25</v>
      </c>
      <c r="D61" s="18">
        <f t="shared" si="3"/>
        <v>212.7</v>
      </c>
      <c r="F61" s="23" t="s">
        <v>259</v>
      </c>
      <c r="G61" s="433"/>
      <c r="H61" s="133">
        <f t="shared" si="4"/>
        <v>366.15000000000003</v>
      </c>
      <c r="I61" s="22">
        <f t="shared" si="5"/>
        <v>439.38000000000005</v>
      </c>
      <c r="P61" s="188" t="s">
        <v>227</v>
      </c>
      <c r="Q61" s="346" t="s">
        <v>88</v>
      </c>
      <c r="R61" s="18">
        <v>177.24374999999998</v>
      </c>
      <c r="S61" s="152">
        <v>147.96</v>
      </c>
      <c r="T61" s="4"/>
      <c r="U61" s="188" t="s">
        <v>259</v>
      </c>
      <c r="V61" s="174"/>
      <c r="W61" s="18">
        <v>366.13124999999997</v>
      </c>
      <c r="X61" s="347">
        <v>305.64</v>
      </c>
    </row>
    <row r="62" spans="1:24" ht="20.100000000000001" customHeight="1" thickBot="1" x14ac:dyDescent="0.3">
      <c r="A62" s="21" t="s">
        <v>228</v>
      </c>
      <c r="B62" s="7" t="s">
        <v>88</v>
      </c>
      <c r="C62" s="18">
        <f t="shared" si="2"/>
        <v>142.75</v>
      </c>
      <c r="D62" s="18">
        <f t="shared" si="3"/>
        <v>171.3</v>
      </c>
      <c r="F62" s="19" t="s">
        <v>611</v>
      </c>
      <c r="G62" s="432" t="s">
        <v>281</v>
      </c>
      <c r="H62" s="133">
        <f t="shared" si="4"/>
        <v>322.8</v>
      </c>
      <c r="I62" s="22">
        <f t="shared" si="5"/>
        <v>387.36</v>
      </c>
      <c r="P62" s="188" t="s">
        <v>228</v>
      </c>
      <c r="Q62" s="346" t="s">
        <v>88</v>
      </c>
      <c r="R62" s="18">
        <v>142.74374999999998</v>
      </c>
      <c r="S62" s="152">
        <v>119.16</v>
      </c>
      <c r="T62" s="4"/>
      <c r="U62" s="193" t="s">
        <v>611</v>
      </c>
      <c r="V62" s="174" t="s">
        <v>281</v>
      </c>
      <c r="W62" s="18">
        <v>322.79062499999998</v>
      </c>
      <c r="X62" s="347">
        <v>269.46000000000004</v>
      </c>
    </row>
    <row r="63" spans="1:24" ht="20.100000000000001" customHeight="1" thickBot="1" x14ac:dyDescent="0.3">
      <c r="A63" s="37" t="s">
        <v>229</v>
      </c>
      <c r="B63" s="7" t="s">
        <v>88</v>
      </c>
      <c r="C63" s="18">
        <f t="shared" si="2"/>
        <v>150.45000000000002</v>
      </c>
      <c r="D63" s="18">
        <f t="shared" si="3"/>
        <v>180.54000000000002</v>
      </c>
      <c r="F63" s="23" t="s">
        <v>610</v>
      </c>
      <c r="G63" s="433"/>
      <c r="H63" s="133">
        <f t="shared" si="4"/>
        <v>358.35</v>
      </c>
      <c r="I63" s="22">
        <f t="shared" si="5"/>
        <v>430.02000000000004</v>
      </c>
      <c r="P63" s="188" t="s">
        <v>229</v>
      </c>
      <c r="Q63" s="346" t="s">
        <v>88</v>
      </c>
      <c r="R63" s="18">
        <v>150.43437499999999</v>
      </c>
      <c r="S63" s="152">
        <v>125.58000000000001</v>
      </c>
      <c r="T63" s="4"/>
      <c r="U63" s="193" t="s">
        <v>610</v>
      </c>
      <c r="V63" s="174"/>
      <c r="W63" s="18">
        <v>358.36874999999998</v>
      </c>
      <c r="X63" s="347">
        <v>299.16000000000003</v>
      </c>
    </row>
    <row r="64" spans="1:24" ht="20.100000000000001" customHeight="1" thickBot="1" x14ac:dyDescent="0.3">
      <c r="A64" s="66" t="s">
        <v>230</v>
      </c>
      <c r="B64" s="475" t="s">
        <v>214</v>
      </c>
      <c r="C64" s="18">
        <f t="shared" si="2"/>
        <v>249.55</v>
      </c>
      <c r="D64" s="18">
        <f t="shared" si="3"/>
        <v>299.46000000000004</v>
      </c>
      <c r="F64" s="62" t="s">
        <v>260</v>
      </c>
      <c r="G64" s="28" t="s">
        <v>92</v>
      </c>
      <c r="H64" s="133">
        <f t="shared" si="4"/>
        <v>372.25</v>
      </c>
      <c r="I64" s="22">
        <f t="shared" si="5"/>
        <v>446.7</v>
      </c>
      <c r="P64" s="193" t="s">
        <v>230</v>
      </c>
      <c r="Q64" s="194" t="s">
        <v>214</v>
      </c>
      <c r="R64" s="18">
        <v>249.54999999999998</v>
      </c>
      <c r="S64" s="152">
        <v>208.32</v>
      </c>
      <c r="T64" s="4"/>
      <c r="U64" s="188" t="s">
        <v>260</v>
      </c>
      <c r="V64" s="313" t="s">
        <v>92</v>
      </c>
      <c r="W64" s="18">
        <v>372.24062499999997</v>
      </c>
      <c r="X64" s="347">
        <v>310.74</v>
      </c>
    </row>
    <row r="65" spans="1:24" ht="20.100000000000001" customHeight="1" thickBot="1" x14ac:dyDescent="0.3">
      <c r="A65" s="19" t="s">
        <v>231</v>
      </c>
      <c r="B65" s="476"/>
      <c r="C65" s="18">
        <f t="shared" si="2"/>
        <v>273.55</v>
      </c>
      <c r="D65" s="18">
        <f t="shared" si="3"/>
        <v>328.26</v>
      </c>
      <c r="F65" s="19" t="s">
        <v>613</v>
      </c>
      <c r="G65" s="131" t="s">
        <v>612</v>
      </c>
      <c r="H65" s="133">
        <f t="shared" si="4"/>
        <v>346.70000000000005</v>
      </c>
      <c r="I65" s="22">
        <f t="shared" si="5"/>
        <v>416.04000000000008</v>
      </c>
      <c r="P65" s="188" t="s">
        <v>231</v>
      </c>
      <c r="Q65" s="194"/>
      <c r="R65" s="18">
        <v>273.55624999999998</v>
      </c>
      <c r="S65" s="152">
        <v>228.36</v>
      </c>
      <c r="T65" s="4"/>
      <c r="U65" s="193" t="s">
        <v>613</v>
      </c>
      <c r="V65" s="312" t="s">
        <v>612</v>
      </c>
      <c r="W65" s="18">
        <v>346.72499999999997</v>
      </c>
      <c r="X65" s="347">
        <v>289.44</v>
      </c>
    </row>
    <row r="66" spans="1:24" ht="20.100000000000001" customHeight="1" thickBot="1" x14ac:dyDescent="0.3">
      <c r="A66" s="19" t="s">
        <v>232</v>
      </c>
      <c r="B66" s="476"/>
      <c r="C66" s="18">
        <f t="shared" si="2"/>
        <v>354.40000000000003</v>
      </c>
      <c r="D66" s="18">
        <f t="shared" si="3"/>
        <v>425.28000000000003</v>
      </c>
      <c r="F66" s="23" t="s">
        <v>37</v>
      </c>
      <c r="G66" s="432" t="s">
        <v>282</v>
      </c>
      <c r="H66" s="133">
        <f t="shared" si="4"/>
        <v>157.25</v>
      </c>
      <c r="I66" s="22">
        <f t="shared" si="5"/>
        <v>188.7</v>
      </c>
      <c r="P66" s="188" t="s">
        <v>232</v>
      </c>
      <c r="Q66" s="194"/>
      <c r="R66" s="18">
        <v>354.41562499999998</v>
      </c>
      <c r="S66" s="152">
        <v>295.86</v>
      </c>
      <c r="T66" s="4"/>
      <c r="U66" s="193" t="s">
        <v>37</v>
      </c>
      <c r="V66" s="174" t="s">
        <v>282</v>
      </c>
      <c r="W66" s="18">
        <v>157.26249999999999</v>
      </c>
      <c r="X66" s="347">
        <v>131.28</v>
      </c>
    </row>
    <row r="67" spans="1:24" ht="20.100000000000001" customHeight="1" thickBot="1" x14ac:dyDescent="0.3">
      <c r="A67" s="68" t="s">
        <v>233</v>
      </c>
      <c r="B67" s="477"/>
      <c r="C67" s="18">
        <f t="shared" si="2"/>
        <v>389.05</v>
      </c>
      <c r="D67" s="18">
        <f t="shared" si="3"/>
        <v>466.86</v>
      </c>
      <c r="F67" s="62" t="s">
        <v>38</v>
      </c>
      <c r="G67" s="474"/>
      <c r="H67" s="133">
        <f t="shared" si="4"/>
        <v>149.15</v>
      </c>
      <c r="I67" s="22">
        <f t="shared" si="5"/>
        <v>178.98000000000002</v>
      </c>
      <c r="P67" s="188" t="s">
        <v>233</v>
      </c>
      <c r="Q67" s="194"/>
      <c r="R67" s="18">
        <v>389.05937499999999</v>
      </c>
      <c r="S67" s="152">
        <v>324.77999999999997</v>
      </c>
      <c r="T67" s="4"/>
      <c r="U67" s="193" t="s">
        <v>38</v>
      </c>
      <c r="V67" s="174"/>
      <c r="W67" s="18">
        <v>149.140625</v>
      </c>
      <c r="X67" s="347">
        <v>124.5</v>
      </c>
    </row>
    <row r="68" spans="1:24" ht="20.100000000000001" customHeight="1" thickBot="1" x14ac:dyDescent="0.3">
      <c r="A68" s="23" t="s">
        <v>255</v>
      </c>
      <c r="B68" s="432" t="s">
        <v>36</v>
      </c>
      <c r="C68" s="18">
        <f t="shared" si="2"/>
        <v>86.7</v>
      </c>
      <c r="D68" s="22">
        <f t="shared" si="3"/>
        <v>104.04</v>
      </c>
      <c r="F68" s="62" t="s">
        <v>39</v>
      </c>
      <c r="G68" s="433"/>
      <c r="H68" s="133">
        <f t="shared" si="4"/>
        <v>181.65</v>
      </c>
      <c r="I68" s="22">
        <f t="shared" si="5"/>
        <v>217.98000000000002</v>
      </c>
      <c r="P68" t="s">
        <v>255</v>
      </c>
      <c r="Q68" t="s">
        <v>36</v>
      </c>
      <c r="R68" s="18">
        <v>86.681249999999991</v>
      </c>
      <c r="S68" s="53">
        <v>72.36</v>
      </c>
      <c r="U68" t="s">
        <v>39</v>
      </c>
      <c r="W68" s="18">
        <v>181.62812499999998</v>
      </c>
      <c r="X68" s="53">
        <v>151.62</v>
      </c>
    </row>
    <row r="69" spans="1:24" ht="20.100000000000001" customHeight="1" thickBot="1" x14ac:dyDescent="0.3">
      <c r="A69" s="23" t="s">
        <v>256</v>
      </c>
      <c r="B69" s="433"/>
      <c r="C69" s="18">
        <f>MROUND(R69,0.05)</f>
        <v>138.20000000000002</v>
      </c>
      <c r="D69" s="22">
        <f t="shared" si="3"/>
        <v>165.84000000000003</v>
      </c>
      <c r="F69" s="188"/>
      <c r="G69" s="174"/>
      <c r="H69" s="152"/>
      <c r="I69" s="152"/>
      <c r="P69" t="s">
        <v>256</v>
      </c>
      <c r="R69" s="18">
        <v>138.21562499999999</v>
      </c>
      <c r="S69" s="53">
        <v>115.38000000000001</v>
      </c>
      <c r="W69" s="53"/>
      <c r="X69" s="53"/>
    </row>
    <row r="70" spans="1:24" ht="20.100000000000001" customHeight="1" x14ac:dyDescent="0.25"/>
    <row r="71" spans="1:24" ht="20.100000000000001" customHeight="1" x14ac:dyDescent="0.25"/>
    <row r="72" spans="1:24" ht="20.100000000000001" customHeight="1" x14ac:dyDescent="0.25"/>
    <row r="73" spans="1:24" ht="4.7" hidden="1" customHeight="1" x14ac:dyDescent="0.25"/>
    <row r="74" spans="1:24" ht="20.100000000000001" customHeight="1" x14ac:dyDescent="0.25"/>
  </sheetData>
  <mergeCells count="69">
    <mergeCell ref="H36:H37"/>
    <mergeCell ref="I36:I37"/>
    <mergeCell ref="B21:B26"/>
    <mergeCell ref="F42:F43"/>
    <mergeCell ref="G42:G43"/>
    <mergeCell ref="H42:H43"/>
    <mergeCell ref="I42:I43"/>
    <mergeCell ref="H28:H29"/>
    <mergeCell ref="I28:I29"/>
    <mergeCell ref="F31:F32"/>
    <mergeCell ref="H31:H32"/>
    <mergeCell ref="I31:I32"/>
    <mergeCell ref="H19:H20"/>
    <mergeCell ref="I19:I20"/>
    <mergeCell ref="F23:F24"/>
    <mergeCell ref="F25:F26"/>
    <mergeCell ref="G23:G26"/>
    <mergeCell ref="H23:H24"/>
    <mergeCell ref="I23:I24"/>
    <mergeCell ref="I25:I26"/>
    <mergeCell ref="H25:H26"/>
    <mergeCell ref="A1:I1"/>
    <mergeCell ref="A2:I2"/>
    <mergeCell ref="B35:B37"/>
    <mergeCell ref="B41:B43"/>
    <mergeCell ref="F8:M8"/>
    <mergeCell ref="H15:I16"/>
    <mergeCell ref="A13:I13"/>
    <mergeCell ref="A3:D8"/>
    <mergeCell ref="A9:I9"/>
    <mergeCell ref="A10:I10"/>
    <mergeCell ref="A11:I11"/>
    <mergeCell ref="E4:I4"/>
    <mergeCell ref="E7:I7"/>
    <mergeCell ref="A14:I14"/>
    <mergeCell ref="G18:G20"/>
    <mergeCell ref="A15:A17"/>
    <mergeCell ref="B53:B54"/>
    <mergeCell ref="G39:G40"/>
    <mergeCell ref="B18:B20"/>
    <mergeCell ref="G35:G38"/>
    <mergeCell ref="G27:G32"/>
    <mergeCell ref="B27:B32"/>
    <mergeCell ref="G33:G34"/>
    <mergeCell ref="F19:F20"/>
    <mergeCell ref="F28:F29"/>
    <mergeCell ref="F36:F37"/>
    <mergeCell ref="B15:B17"/>
    <mergeCell ref="E3:I3"/>
    <mergeCell ref="E5:I5"/>
    <mergeCell ref="E6:I6"/>
    <mergeCell ref="F15:F17"/>
    <mergeCell ref="C15:D16"/>
    <mergeCell ref="B68:B69"/>
    <mergeCell ref="G52:G53"/>
    <mergeCell ref="G45:G47"/>
    <mergeCell ref="G66:G68"/>
    <mergeCell ref="G62:G63"/>
    <mergeCell ref="G60:G61"/>
    <mergeCell ref="G57:G58"/>
    <mergeCell ref="B64:B67"/>
    <mergeCell ref="B59:B60"/>
    <mergeCell ref="G50:G51"/>
    <mergeCell ref="G48:G49"/>
    <mergeCell ref="B51:B52"/>
    <mergeCell ref="B55:B56"/>
    <mergeCell ref="B57:B58"/>
    <mergeCell ref="B48:B49"/>
    <mergeCell ref="B45:B47"/>
  </mergeCells>
  <pageMargins left="0.70866141732283472" right="0.70866141732283472" top="0.55118110236220474" bottom="0.35433070866141736" header="0.31496062992125984" footer="0.31496062992125984"/>
  <pageSetup paperSize="9" scale="68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9" shapeId="3076" r:id="rId4">
          <objectPr defaultSize="0" autoPict="0" r:id="rId5">
            <anchor moveWithCells="1" sizeWithCells="1">
              <from>
                <xdr:col>0</xdr:col>
                <xdr:colOff>523875</xdr:colOff>
                <xdr:row>3</xdr:row>
                <xdr:rowOff>0</xdr:rowOff>
              </from>
              <to>
                <xdr:col>2</xdr:col>
                <xdr:colOff>0</xdr:colOff>
                <xdr:row>5</xdr:row>
                <xdr:rowOff>123825</xdr:rowOff>
              </to>
            </anchor>
          </objectPr>
        </oleObject>
      </mc:Choice>
      <mc:Fallback>
        <oleObject progId="CorelDraw.Graphic.9" shapeId="3076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9"/>
  <sheetViews>
    <sheetView topLeftCell="A13" workbookViewId="0">
      <selection activeCell="A47" sqref="A47:XFD47"/>
    </sheetView>
  </sheetViews>
  <sheetFormatPr defaultRowHeight="15" x14ac:dyDescent="0.25"/>
  <cols>
    <col min="1" max="1" width="5.7109375" customWidth="1"/>
    <col min="2" max="2" width="20.7109375" customWidth="1"/>
    <col min="3" max="3" width="14.7109375" customWidth="1"/>
    <col min="4" max="4" width="22.5703125" customWidth="1"/>
    <col min="5" max="5" width="15.42578125" customWidth="1"/>
    <col min="8" max="8" width="9" style="53"/>
    <col min="10" max="10" width="9.140625" customWidth="1"/>
    <col min="11" max="11" width="5.7109375" customWidth="1"/>
    <col min="12" max="12" width="20.7109375" hidden="1" customWidth="1"/>
    <col min="13" max="13" width="14.7109375" hidden="1" customWidth="1"/>
    <col min="14" max="14" width="22.5703125" hidden="1" customWidth="1"/>
    <col min="15" max="15" width="15.42578125" hidden="1" customWidth="1"/>
    <col min="16" max="20" width="9.140625" hidden="1" customWidth="1"/>
  </cols>
  <sheetData>
    <row r="1" spans="1:18" ht="18.75" x14ac:dyDescent="0.25">
      <c r="A1" s="453" t="s">
        <v>665</v>
      </c>
      <c r="B1" s="453"/>
      <c r="C1" s="453"/>
      <c r="D1" s="453"/>
      <c r="E1" s="453"/>
      <c r="F1" s="453"/>
      <c r="G1" s="453"/>
      <c r="H1" s="453"/>
      <c r="I1" s="338"/>
    </row>
    <row r="2" spans="1:18" ht="18.75" x14ac:dyDescent="0.3">
      <c r="A2" s="456" t="s">
        <v>666</v>
      </c>
      <c r="B2" s="456"/>
      <c r="C2" s="456"/>
      <c r="D2" s="456"/>
      <c r="E2" s="456"/>
      <c r="F2" s="456"/>
      <c r="G2" s="456"/>
      <c r="H2" s="456"/>
      <c r="I2" s="340"/>
    </row>
    <row r="3" spans="1:18" ht="14.25" x14ac:dyDescent="0.25">
      <c r="A3" s="457"/>
      <c r="B3" s="457"/>
      <c r="C3" s="457"/>
      <c r="D3" s="457"/>
      <c r="E3" s="457"/>
      <c r="F3" s="457"/>
      <c r="G3" s="457"/>
      <c r="H3" s="457"/>
    </row>
    <row r="4" spans="1:18" ht="15" customHeight="1" x14ac:dyDescent="0.25">
      <c r="A4" s="454"/>
      <c r="B4" s="454"/>
      <c r="C4" s="454"/>
      <c r="D4" s="422" t="s">
        <v>141</v>
      </c>
      <c r="E4" s="422"/>
      <c r="F4" s="422"/>
      <c r="G4" s="422"/>
      <c r="H4" s="422"/>
      <c r="I4" s="339"/>
      <c r="J4" s="10"/>
      <c r="K4" s="10"/>
      <c r="L4" s="10"/>
      <c r="M4" s="10"/>
    </row>
    <row r="5" spans="1:18" ht="15" customHeight="1" x14ac:dyDescent="0.25">
      <c r="A5" s="454"/>
      <c r="B5" s="454"/>
      <c r="C5" s="454"/>
      <c r="D5" s="422" t="s">
        <v>740</v>
      </c>
      <c r="E5" s="422"/>
      <c r="F5" s="422"/>
      <c r="G5" s="422"/>
      <c r="H5" s="422"/>
      <c r="I5" s="339"/>
      <c r="J5" s="10"/>
      <c r="K5" s="10"/>
      <c r="L5" s="10"/>
      <c r="M5" s="10"/>
    </row>
    <row r="6" spans="1:18" ht="15" customHeight="1" x14ac:dyDescent="0.25">
      <c r="A6" s="454"/>
      <c r="B6" s="454"/>
      <c r="C6" s="454"/>
      <c r="D6" s="488" t="s">
        <v>741</v>
      </c>
      <c r="E6" s="488"/>
      <c r="F6" s="488"/>
      <c r="G6" s="488"/>
      <c r="H6" s="488"/>
    </row>
    <row r="7" spans="1:18" ht="15" customHeight="1" x14ac:dyDescent="0.25">
      <c r="A7" s="454"/>
      <c r="B7" s="454"/>
      <c r="C7" s="454"/>
      <c r="D7" s="422" t="s">
        <v>142</v>
      </c>
      <c r="E7" s="422"/>
      <c r="F7" s="422"/>
      <c r="G7" s="422"/>
      <c r="H7" s="422"/>
    </row>
    <row r="8" spans="1:18" ht="15" customHeight="1" x14ac:dyDescent="0.25">
      <c r="A8" s="454"/>
      <c r="B8" s="454"/>
      <c r="C8" s="454"/>
      <c r="D8" s="422" t="s">
        <v>143</v>
      </c>
      <c r="E8" s="422"/>
      <c r="F8" s="422"/>
      <c r="G8" s="422"/>
      <c r="H8" s="422"/>
    </row>
    <row r="9" spans="1:18" ht="16.5" customHeight="1" x14ac:dyDescent="0.25">
      <c r="A9" s="1"/>
    </row>
    <row r="10" spans="1:18" ht="59.25" customHeight="1" x14ac:dyDescent="0.25">
      <c r="A10" s="492" t="s">
        <v>668</v>
      </c>
      <c r="B10" s="492"/>
      <c r="C10" s="492"/>
      <c r="D10" s="492"/>
      <c r="E10" s="492"/>
      <c r="F10" s="492"/>
      <c r="G10" s="492"/>
      <c r="H10" s="492"/>
    </row>
    <row r="11" spans="1:18" ht="26.45" customHeight="1" x14ac:dyDescent="0.25">
      <c r="A11" s="492" t="s">
        <v>819</v>
      </c>
      <c r="B11" s="492"/>
      <c r="C11" s="492"/>
      <c r="D11" s="492"/>
      <c r="E11" s="492"/>
      <c r="F11" s="492"/>
      <c r="G11" s="492"/>
      <c r="H11" s="492"/>
    </row>
    <row r="12" spans="1:18" ht="13.7" customHeight="1" x14ac:dyDescent="0.25">
      <c r="A12" s="492" t="s">
        <v>0</v>
      </c>
      <c r="B12" s="492"/>
      <c r="C12" s="492"/>
      <c r="D12" s="492"/>
      <c r="E12" s="492"/>
      <c r="F12" s="492"/>
      <c r="G12" s="492"/>
      <c r="H12" s="492"/>
    </row>
    <row r="13" spans="1:18" ht="13.7" customHeight="1" x14ac:dyDescent="0.25"/>
    <row r="14" spans="1:18" s="36" customFormat="1" ht="41.25" customHeight="1" x14ac:dyDescent="0.3">
      <c r="A14" s="493" t="s">
        <v>749</v>
      </c>
      <c r="B14" s="493"/>
      <c r="C14" s="493"/>
      <c r="D14" s="493"/>
      <c r="E14" s="493"/>
      <c r="F14" s="493"/>
      <c r="G14" s="493"/>
      <c r="H14" s="493"/>
    </row>
    <row r="15" spans="1:18" ht="26.45" customHeight="1" thickBot="1" x14ac:dyDescent="0.3">
      <c r="A15" s="494" t="s">
        <v>853</v>
      </c>
      <c r="B15" s="494"/>
      <c r="C15" s="494"/>
      <c r="D15" s="494"/>
      <c r="E15" s="494"/>
      <c r="F15" s="494"/>
      <c r="G15" s="494"/>
      <c r="H15" s="494"/>
    </row>
    <row r="16" spans="1:18" ht="36" x14ac:dyDescent="0.25">
      <c r="A16" s="495" t="s">
        <v>93</v>
      </c>
      <c r="B16" s="471" t="s">
        <v>1</v>
      </c>
      <c r="C16" s="471" t="s">
        <v>140</v>
      </c>
      <c r="D16" s="471" t="s">
        <v>61</v>
      </c>
      <c r="E16" s="498" t="s">
        <v>94</v>
      </c>
      <c r="F16" s="499"/>
      <c r="G16" s="458" t="s">
        <v>2</v>
      </c>
      <c r="H16" s="459"/>
      <c r="K16" s="205"/>
      <c r="L16" s="271" t="s">
        <v>93</v>
      </c>
      <c r="M16" s="271" t="s">
        <v>1</v>
      </c>
      <c r="N16" s="271" t="s">
        <v>140</v>
      </c>
      <c r="O16" s="314" t="s">
        <v>61</v>
      </c>
      <c r="P16" s="314" t="s">
        <v>94</v>
      </c>
      <c r="Q16" s="271"/>
      <c r="R16" s="271" t="s">
        <v>2</v>
      </c>
    </row>
    <row r="17" spans="1:20" ht="15.75" thickBot="1" x14ac:dyDescent="0.3">
      <c r="A17" s="496"/>
      <c r="B17" s="472"/>
      <c r="C17" s="472"/>
      <c r="D17" s="472"/>
      <c r="E17" s="500"/>
      <c r="F17" s="501"/>
      <c r="G17" s="460"/>
      <c r="H17" s="461"/>
      <c r="K17" s="205"/>
      <c r="L17" s="271"/>
      <c r="M17" s="271"/>
      <c r="N17" s="271"/>
      <c r="O17" s="314"/>
      <c r="P17" s="314"/>
      <c r="Q17" s="271"/>
      <c r="R17" s="271"/>
    </row>
    <row r="18" spans="1:20" ht="15.75" thickBot="1" x14ac:dyDescent="0.3">
      <c r="A18" s="497"/>
      <c r="B18" s="473"/>
      <c r="C18" s="473"/>
      <c r="D18" s="473"/>
      <c r="E18" s="502"/>
      <c r="F18" s="503"/>
      <c r="G18" s="40" t="s">
        <v>3</v>
      </c>
      <c r="H18" s="54" t="s">
        <v>4</v>
      </c>
      <c r="K18" s="205"/>
      <c r="L18" s="271"/>
      <c r="M18" s="271"/>
      <c r="N18" s="271"/>
      <c r="O18" s="314"/>
      <c r="P18" s="314"/>
      <c r="Q18" s="309"/>
      <c r="R18" s="309" t="s">
        <v>3</v>
      </c>
      <c r="S18" s="53" t="s">
        <v>4</v>
      </c>
    </row>
    <row r="19" spans="1:20" ht="18" customHeight="1" thickBot="1" x14ac:dyDescent="0.3">
      <c r="A19" s="489">
        <v>1</v>
      </c>
      <c r="B19" s="39" t="s">
        <v>95</v>
      </c>
      <c r="C19" s="490" t="s">
        <v>96</v>
      </c>
      <c r="D19" s="432" t="s">
        <v>135</v>
      </c>
      <c r="E19" s="490" t="s">
        <v>862</v>
      </c>
      <c r="F19" s="490"/>
      <c r="G19" s="491">
        <f>MROUND(R19,0.05)</f>
        <v>3090.3500000000004</v>
      </c>
      <c r="H19" s="491">
        <f>G19+G19*0.2</f>
        <v>3708.4200000000005</v>
      </c>
      <c r="K19" s="205"/>
      <c r="L19" s="204">
        <v>1</v>
      </c>
      <c r="M19" s="315" t="s">
        <v>95</v>
      </c>
      <c r="N19" s="174" t="s">
        <v>96</v>
      </c>
      <c r="O19" s="315" t="s">
        <v>135</v>
      </c>
      <c r="P19" s="315" t="s">
        <v>97</v>
      </c>
      <c r="Q19" s="172"/>
      <c r="R19" s="491">
        <f>S19*T19</f>
        <v>3090.36</v>
      </c>
      <c r="S19" s="491">
        <v>2943.2</v>
      </c>
      <c r="T19" s="491">
        <v>1.05</v>
      </c>
    </row>
    <row r="20" spans="1:20" ht="18" customHeight="1" thickBot="1" x14ac:dyDescent="0.3">
      <c r="A20" s="489"/>
      <c r="B20" s="39" t="s">
        <v>95</v>
      </c>
      <c r="C20" s="490"/>
      <c r="D20" s="433"/>
      <c r="E20" s="490" t="s">
        <v>863</v>
      </c>
      <c r="F20" s="490"/>
      <c r="G20" s="491">
        <f>MROUND(R21,0.05)</f>
        <v>2936.3500000000004</v>
      </c>
      <c r="H20" s="491"/>
      <c r="K20" s="205"/>
      <c r="L20" s="204"/>
      <c r="M20" s="315" t="s">
        <v>95</v>
      </c>
      <c r="N20" s="174"/>
      <c r="O20" s="315"/>
      <c r="P20" s="315" t="s">
        <v>98</v>
      </c>
      <c r="Q20" s="172"/>
      <c r="R20" s="491">
        <v>0</v>
      </c>
      <c r="S20" s="491">
        <v>0</v>
      </c>
      <c r="T20" s="491"/>
    </row>
    <row r="21" spans="1:20" ht="18" customHeight="1" thickBot="1" x14ac:dyDescent="0.3">
      <c r="A21" s="489">
        <v>2</v>
      </c>
      <c r="B21" s="39" t="s">
        <v>95</v>
      </c>
      <c r="C21" s="490" t="s">
        <v>96</v>
      </c>
      <c r="D21" s="432" t="s">
        <v>136</v>
      </c>
      <c r="E21" s="490" t="s">
        <v>864</v>
      </c>
      <c r="F21" s="490"/>
      <c r="G21" s="491">
        <f t="shared" ref="G21" si="0">MROUND(R21,0.05)</f>
        <v>2936.3500000000004</v>
      </c>
      <c r="H21" s="491">
        <f t="shared" ref="H21" si="1">G21+G21*0.2</f>
        <v>3523.6200000000003</v>
      </c>
      <c r="K21" s="205"/>
      <c r="L21" s="204">
        <v>2</v>
      </c>
      <c r="M21" s="315" t="s">
        <v>95</v>
      </c>
      <c r="N21" s="174" t="s">
        <v>96</v>
      </c>
      <c r="O21" s="315" t="s">
        <v>136</v>
      </c>
      <c r="P21" s="315" t="s">
        <v>97</v>
      </c>
      <c r="Q21" s="172"/>
      <c r="R21" s="491">
        <f>S21*T19</f>
        <v>2936.3250000000003</v>
      </c>
      <c r="S21" s="491">
        <v>2796.5</v>
      </c>
    </row>
    <row r="22" spans="1:20" ht="18" customHeight="1" thickBot="1" x14ac:dyDescent="0.3">
      <c r="A22" s="489"/>
      <c r="B22" s="39" t="s">
        <v>99</v>
      </c>
      <c r="C22" s="490"/>
      <c r="D22" s="433"/>
      <c r="E22" s="490" t="s">
        <v>865</v>
      </c>
      <c r="F22" s="490"/>
      <c r="G22" s="491">
        <f t="shared" ref="G22" si="2">MROUND(R23,0.05)</f>
        <v>2319.7000000000003</v>
      </c>
      <c r="H22" s="491"/>
      <c r="K22" s="205"/>
      <c r="L22" s="204"/>
      <c r="M22" s="315" t="s">
        <v>99</v>
      </c>
      <c r="N22" s="174"/>
      <c r="O22" s="315"/>
      <c r="P22" s="315" t="s">
        <v>100</v>
      </c>
      <c r="Q22" s="172"/>
      <c r="R22" s="491">
        <v>0</v>
      </c>
      <c r="S22" s="491">
        <v>0</v>
      </c>
    </row>
    <row r="23" spans="1:20" ht="18" customHeight="1" thickBot="1" x14ac:dyDescent="0.3">
      <c r="A23" s="489">
        <v>3</v>
      </c>
      <c r="B23" s="39" t="s">
        <v>101</v>
      </c>
      <c r="C23" s="490" t="s">
        <v>102</v>
      </c>
      <c r="D23" s="432" t="s">
        <v>135</v>
      </c>
      <c r="E23" s="490" t="s">
        <v>864</v>
      </c>
      <c r="F23" s="490"/>
      <c r="G23" s="491">
        <f t="shared" ref="G23" si="3">MROUND(R23,0.05)</f>
        <v>2319.7000000000003</v>
      </c>
      <c r="H23" s="491">
        <f t="shared" ref="H23" si="4">G23+G23*0.2</f>
        <v>2783.6400000000003</v>
      </c>
      <c r="K23" s="205"/>
      <c r="L23" s="204">
        <v>3</v>
      </c>
      <c r="M23" s="315" t="s">
        <v>101</v>
      </c>
      <c r="N23" s="174" t="s">
        <v>102</v>
      </c>
      <c r="O23" s="315" t="s">
        <v>135</v>
      </c>
      <c r="P23" s="315" t="s">
        <v>97</v>
      </c>
      <c r="Q23" s="172"/>
      <c r="R23" s="491">
        <f>T19*S23</f>
        <v>2319.7125000000001</v>
      </c>
      <c r="S23" s="491">
        <v>2209.25</v>
      </c>
    </row>
    <row r="24" spans="1:20" ht="18" customHeight="1" thickBot="1" x14ac:dyDescent="0.3">
      <c r="A24" s="489"/>
      <c r="B24" s="39" t="s">
        <v>101</v>
      </c>
      <c r="C24" s="490"/>
      <c r="D24" s="433"/>
      <c r="E24" s="490" t="s">
        <v>863</v>
      </c>
      <c r="F24" s="490"/>
      <c r="G24" s="491">
        <f t="shared" ref="G24" si="5">MROUND(R25,0.05)</f>
        <v>2206.85</v>
      </c>
      <c r="H24" s="491"/>
      <c r="K24" s="205"/>
      <c r="L24" s="204"/>
      <c r="M24" s="315" t="s">
        <v>101</v>
      </c>
      <c r="N24" s="174"/>
      <c r="O24" s="315"/>
      <c r="P24" s="315" t="s">
        <v>98</v>
      </c>
      <c r="Q24" s="172"/>
      <c r="R24" s="491">
        <v>1</v>
      </c>
      <c r="S24" s="491">
        <v>0</v>
      </c>
    </row>
    <row r="25" spans="1:20" ht="18" customHeight="1" thickBot="1" x14ac:dyDescent="0.3">
      <c r="A25" s="489">
        <v>4</v>
      </c>
      <c r="B25" s="39" t="s">
        <v>101</v>
      </c>
      <c r="C25" s="490" t="s">
        <v>102</v>
      </c>
      <c r="D25" s="432" t="s">
        <v>136</v>
      </c>
      <c r="E25" s="490" t="s">
        <v>864</v>
      </c>
      <c r="F25" s="490"/>
      <c r="G25" s="491">
        <f t="shared" ref="G25" si="6">MROUND(R25,0.05)</f>
        <v>2206.85</v>
      </c>
      <c r="H25" s="491">
        <f t="shared" ref="H25" si="7">G25+G25*0.2</f>
        <v>2648.22</v>
      </c>
      <c r="K25" s="205"/>
      <c r="L25" s="204">
        <v>4</v>
      </c>
      <c r="M25" s="315" t="s">
        <v>101</v>
      </c>
      <c r="N25" s="174" t="s">
        <v>102</v>
      </c>
      <c r="O25" s="315" t="s">
        <v>136</v>
      </c>
      <c r="P25" s="315" t="s">
        <v>97</v>
      </c>
      <c r="Q25" s="172"/>
      <c r="R25" s="491">
        <f>T19*S25</f>
        <v>2206.8375000000001</v>
      </c>
      <c r="S25" s="491">
        <v>2101.75</v>
      </c>
    </row>
    <row r="26" spans="1:20" ht="18" customHeight="1" thickBot="1" x14ac:dyDescent="0.3">
      <c r="A26" s="489"/>
      <c r="B26" s="39" t="s">
        <v>103</v>
      </c>
      <c r="C26" s="490"/>
      <c r="D26" s="433"/>
      <c r="E26" s="490" t="s">
        <v>866</v>
      </c>
      <c r="F26" s="490"/>
      <c r="G26" s="491">
        <f t="shared" ref="G26" si="8">MROUND(R27,0.05)</f>
        <v>4373.8500000000004</v>
      </c>
      <c r="H26" s="491"/>
      <c r="K26" s="205"/>
      <c r="L26" s="204"/>
      <c r="M26" s="315" t="s">
        <v>103</v>
      </c>
      <c r="N26" s="174"/>
      <c r="O26" s="315"/>
      <c r="P26" s="315" t="s">
        <v>104</v>
      </c>
      <c r="Q26" s="172"/>
      <c r="R26" s="491">
        <v>1</v>
      </c>
      <c r="S26" s="491">
        <v>0</v>
      </c>
    </row>
    <row r="27" spans="1:20" ht="18" customHeight="1" thickBot="1" x14ac:dyDescent="0.3">
      <c r="A27" s="489">
        <v>5</v>
      </c>
      <c r="B27" s="39" t="s">
        <v>105</v>
      </c>
      <c r="C27" s="490" t="s">
        <v>96</v>
      </c>
      <c r="D27" s="432" t="s">
        <v>137</v>
      </c>
      <c r="E27" s="490" t="s">
        <v>867</v>
      </c>
      <c r="F27" s="490"/>
      <c r="G27" s="491">
        <f t="shared" ref="G27" si="9">MROUND(R27,0.05)</f>
        <v>4373.8500000000004</v>
      </c>
      <c r="H27" s="491">
        <f t="shared" ref="H27" si="10">G27+G27*0.2</f>
        <v>5248.6200000000008</v>
      </c>
      <c r="K27" s="205"/>
      <c r="L27" s="204">
        <v>5</v>
      </c>
      <c r="M27" s="315" t="s">
        <v>105</v>
      </c>
      <c r="N27" s="174" t="s">
        <v>96</v>
      </c>
      <c r="O27" s="315" t="s">
        <v>137</v>
      </c>
      <c r="P27" s="315" t="s">
        <v>106</v>
      </c>
      <c r="Q27" s="172"/>
      <c r="R27" s="491">
        <f>T19*S27</f>
        <v>4373.8275000000003</v>
      </c>
      <c r="S27" s="491">
        <v>4165.55</v>
      </c>
    </row>
    <row r="28" spans="1:20" ht="18" customHeight="1" thickBot="1" x14ac:dyDescent="0.3">
      <c r="A28" s="489"/>
      <c r="B28" s="39" t="s">
        <v>105</v>
      </c>
      <c r="C28" s="490"/>
      <c r="D28" s="433"/>
      <c r="E28" s="490" t="s">
        <v>868</v>
      </c>
      <c r="F28" s="490"/>
      <c r="G28" s="491">
        <f t="shared" ref="G28" si="11">MROUND(R29,0.05)</f>
        <v>3737.7000000000003</v>
      </c>
      <c r="H28" s="491"/>
      <c r="K28" s="205"/>
      <c r="L28" s="204"/>
      <c r="M28" s="315" t="s">
        <v>105</v>
      </c>
      <c r="N28" s="174"/>
      <c r="O28" s="315"/>
      <c r="P28" s="315" t="s">
        <v>107</v>
      </c>
      <c r="Q28" s="172"/>
      <c r="R28" s="491">
        <v>0</v>
      </c>
      <c r="S28" s="491">
        <v>0</v>
      </c>
    </row>
    <row r="29" spans="1:20" ht="18" customHeight="1" thickBot="1" x14ac:dyDescent="0.3">
      <c r="A29" s="489">
        <v>6</v>
      </c>
      <c r="B29" s="39" t="s">
        <v>108</v>
      </c>
      <c r="C29" s="490" t="s">
        <v>96</v>
      </c>
      <c r="D29" s="432" t="s">
        <v>138</v>
      </c>
      <c r="E29" s="490" t="s">
        <v>869</v>
      </c>
      <c r="F29" s="490"/>
      <c r="G29" s="491">
        <f t="shared" ref="G29" si="12">MROUND(R29,0.05)</f>
        <v>3737.7000000000003</v>
      </c>
      <c r="H29" s="491">
        <f t="shared" ref="H29" si="13">G29+G29*0.2</f>
        <v>4485.2400000000007</v>
      </c>
      <c r="K29" s="205"/>
      <c r="L29" s="204">
        <v>6</v>
      </c>
      <c r="M29" s="315" t="s">
        <v>108</v>
      </c>
      <c r="N29" s="174" t="s">
        <v>96</v>
      </c>
      <c r="O29" s="315" t="s">
        <v>138</v>
      </c>
      <c r="P29" s="315" t="s">
        <v>109</v>
      </c>
      <c r="Q29" s="172"/>
      <c r="R29" s="491">
        <f>T19*S29</f>
        <v>3737.6849999999999</v>
      </c>
      <c r="S29" s="491">
        <v>3559.7</v>
      </c>
    </row>
    <row r="30" spans="1:20" ht="18" customHeight="1" thickBot="1" x14ac:dyDescent="0.3">
      <c r="A30" s="489"/>
      <c r="B30" s="39" t="s">
        <v>108</v>
      </c>
      <c r="C30" s="490"/>
      <c r="D30" s="433"/>
      <c r="E30" s="490" t="s">
        <v>870</v>
      </c>
      <c r="F30" s="490"/>
      <c r="G30" s="491">
        <f t="shared" ref="G30" si="14">MROUND(R31,0.05)</f>
        <v>3493.05</v>
      </c>
      <c r="H30" s="491"/>
      <c r="K30" s="205"/>
      <c r="L30" s="204"/>
      <c r="M30" s="315" t="s">
        <v>108</v>
      </c>
      <c r="N30" s="174"/>
      <c r="O30" s="315"/>
      <c r="P30" s="315" t="s">
        <v>110</v>
      </c>
      <c r="Q30" s="172"/>
      <c r="R30" s="491">
        <v>0</v>
      </c>
      <c r="S30" s="491">
        <v>0</v>
      </c>
    </row>
    <row r="31" spans="1:20" ht="18" customHeight="1" thickBot="1" x14ac:dyDescent="0.3">
      <c r="A31" s="489">
        <v>7</v>
      </c>
      <c r="B31" s="39" t="s">
        <v>111</v>
      </c>
      <c r="C31" s="490" t="s">
        <v>102</v>
      </c>
      <c r="D31" s="432" t="s">
        <v>137</v>
      </c>
      <c r="E31" s="490" t="s">
        <v>867</v>
      </c>
      <c r="F31" s="490"/>
      <c r="G31" s="491">
        <f t="shared" ref="G31" si="15">MROUND(R31,0.05)</f>
        <v>3493.05</v>
      </c>
      <c r="H31" s="491">
        <f t="shared" ref="H31" si="16">G31+G31*0.2</f>
        <v>4191.66</v>
      </c>
      <c r="K31" s="205"/>
      <c r="L31" s="204">
        <v>7</v>
      </c>
      <c r="M31" s="315" t="s">
        <v>111</v>
      </c>
      <c r="N31" s="174" t="s">
        <v>102</v>
      </c>
      <c r="O31" s="315" t="s">
        <v>137</v>
      </c>
      <c r="P31" s="315" t="s">
        <v>106</v>
      </c>
      <c r="Q31" s="172"/>
      <c r="R31" s="491">
        <f>T19*S31</f>
        <v>3493.0349999999999</v>
      </c>
      <c r="S31" s="491">
        <v>3326.7</v>
      </c>
    </row>
    <row r="32" spans="1:20" ht="18" customHeight="1" thickBot="1" x14ac:dyDescent="0.3">
      <c r="A32" s="489"/>
      <c r="B32" s="39" t="s">
        <v>111</v>
      </c>
      <c r="C32" s="490"/>
      <c r="D32" s="433"/>
      <c r="E32" s="490" t="s">
        <v>868</v>
      </c>
      <c r="F32" s="490"/>
      <c r="G32" s="491">
        <f t="shared" ref="G32" si="17">MROUND(R33,0.05)</f>
        <v>2945.9500000000003</v>
      </c>
      <c r="H32" s="491"/>
      <c r="K32" s="205"/>
      <c r="L32" s="204"/>
      <c r="M32" s="315" t="s">
        <v>111</v>
      </c>
      <c r="N32" s="174"/>
      <c r="O32" s="315"/>
      <c r="P32" s="315" t="s">
        <v>107</v>
      </c>
      <c r="Q32" s="172"/>
      <c r="R32" s="491">
        <v>1</v>
      </c>
      <c r="S32" s="491">
        <v>0</v>
      </c>
    </row>
    <row r="33" spans="1:19" ht="18" customHeight="1" thickBot="1" x14ac:dyDescent="0.3">
      <c r="A33" s="489">
        <v>8</v>
      </c>
      <c r="B33" s="39" t="s">
        <v>112</v>
      </c>
      <c r="C33" s="490" t="s">
        <v>102</v>
      </c>
      <c r="D33" s="432" t="s">
        <v>138</v>
      </c>
      <c r="E33" s="490" t="s">
        <v>869</v>
      </c>
      <c r="F33" s="490"/>
      <c r="G33" s="491">
        <f t="shared" ref="G33" si="18">MROUND(R33,0.05)</f>
        <v>2945.9500000000003</v>
      </c>
      <c r="H33" s="491">
        <f t="shared" ref="H33" si="19">G33+G33*0.2</f>
        <v>3535.1400000000003</v>
      </c>
      <c r="K33" s="205"/>
      <c r="L33" s="204">
        <v>8</v>
      </c>
      <c r="M33" s="315" t="s">
        <v>112</v>
      </c>
      <c r="N33" s="174" t="s">
        <v>102</v>
      </c>
      <c r="O33" s="315" t="s">
        <v>138</v>
      </c>
      <c r="P33" s="315" t="s">
        <v>109</v>
      </c>
      <c r="Q33" s="172"/>
      <c r="R33" s="491">
        <f>T19*S33</f>
        <v>2945.9325000000003</v>
      </c>
      <c r="S33" s="491">
        <v>2805.65</v>
      </c>
    </row>
    <row r="34" spans="1:19" ht="18" customHeight="1" thickBot="1" x14ac:dyDescent="0.3">
      <c r="A34" s="489"/>
      <c r="B34" s="39" t="s">
        <v>112</v>
      </c>
      <c r="C34" s="490"/>
      <c r="D34" s="433"/>
      <c r="E34" s="490" t="s">
        <v>870</v>
      </c>
      <c r="F34" s="490"/>
      <c r="G34" s="491">
        <f t="shared" ref="G34" si="20">MROUND(R35,0.05)</f>
        <v>3729.5</v>
      </c>
      <c r="H34" s="491"/>
      <c r="K34" s="205"/>
      <c r="L34" s="204"/>
      <c r="M34" s="315" t="s">
        <v>112</v>
      </c>
      <c r="N34" s="174"/>
      <c r="O34" s="315"/>
      <c r="P34" s="315" t="s">
        <v>110</v>
      </c>
      <c r="Q34" s="172"/>
      <c r="R34" s="491">
        <v>0</v>
      </c>
      <c r="S34" s="491">
        <v>0</v>
      </c>
    </row>
    <row r="35" spans="1:19" ht="18" customHeight="1" thickBot="1" x14ac:dyDescent="0.3">
      <c r="A35" s="489">
        <v>9</v>
      </c>
      <c r="B35" s="39" t="s">
        <v>734</v>
      </c>
      <c r="C35" s="490" t="s">
        <v>751</v>
      </c>
      <c r="D35" s="432" t="s">
        <v>754</v>
      </c>
      <c r="E35" s="490" t="s">
        <v>869</v>
      </c>
      <c r="F35" s="490"/>
      <c r="G35" s="491">
        <f t="shared" ref="G35" si="21">MROUND(R35,0.05)</f>
        <v>3729.5</v>
      </c>
      <c r="H35" s="491">
        <f t="shared" ref="H35" si="22">G35+G35*0.2</f>
        <v>4475.3999999999996</v>
      </c>
      <c r="K35" s="175"/>
      <c r="L35" s="204">
        <v>9</v>
      </c>
      <c r="M35" s="389" t="s">
        <v>734</v>
      </c>
      <c r="N35" s="361" t="s">
        <v>751</v>
      </c>
      <c r="O35" s="389" t="s">
        <v>754</v>
      </c>
      <c r="P35" s="389" t="s">
        <v>109</v>
      </c>
      <c r="Q35" s="316"/>
      <c r="R35" s="491">
        <f>T19*S35</f>
        <v>3729.4950000000003</v>
      </c>
      <c r="S35" s="491">
        <v>3551.9</v>
      </c>
    </row>
    <row r="36" spans="1:19" ht="18" customHeight="1" thickBot="1" x14ac:dyDescent="0.3">
      <c r="A36" s="489"/>
      <c r="B36" s="39" t="s">
        <v>734</v>
      </c>
      <c r="C36" s="490"/>
      <c r="D36" s="433"/>
      <c r="E36" s="490" t="s">
        <v>870</v>
      </c>
      <c r="F36" s="490"/>
      <c r="G36" s="491">
        <f t="shared" ref="G36" si="23">MROUND(R37,0.05)</f>
        <v>3195.8</v>
      </c>
      <c r="H36" s="491"/>
      <c r="K36" s="175"/>
      <c r="L36" s="204"/>
      <c r="M36" s="389" t="s">
        <v>734</v>
      </c>
      <c r="N36" s="361"/>
      <c r="O36" s="389"/>
      <c r="P36" s="389" t="s">
        <v>110</v>
      </c>
      <c r="Q36" s="316"/>
      <c r="R36" s="491">
        <v>0</v>
      </c>
      <c r="S36" s="491">
        <v>0</v>
      </c>
    </row>
    <row r="37" spans="1:19" ht="18" customHeight="1" thickBot="1" x14ac:dyDescent="0.3">
      <c r="A37" s="489">
        <v>10</v>
      </c>
      <c r="B37" s="39" t="s">
        <v>752</v>
      </c>
      <c r="C37" s="490" t="s">
        <v>751</v>
      </c>
      <c r="D37" s="432" t="s">
        <v>755</v>
      </c>
      <c r="E37" s="490" t="s">
        <v>864</v>
      </c>
      <c r="F37" s="490"/>
      <c r="G37" s="491">
        <f t="shared" ref="G37" si="24">MROUND(R37,0.05)</f>
        <v>3195.8</v>
      </c>
      <c r="H37" s="491">
        <f t="shared" ref="H37" si="25">G37+G37*0.2</f>
        <v>3834.96</v>
      </c>
      <c r="K37" s="175"/>
      <c r="L37" s="204">
        <v>10</v>
      </c>
      <c r="M37" s="389" t="s">
        <v>752</v>
      </c>
      <c r="N37" s="361" t="s">
        <v>751</v>
      </c>
      <c r="O37" s="389" t="s">
        <v>755</v>
      </c>
      <c r="P37" s="389" t="s">
        <v>97</v>
      </c>
      <c r="Q37" s="316"/>
      <c r="R37" s="491">
        <f>T19*S37</f>
        <v>3195.78</v>
      </c>
      <c r="S37" s="491">
        <v>3043.6</v>
      </c>
    </row>
    <row r="38" spans="1:19" ht="18" customHeight="1" thickBot="1" x14ac:dyDescent="0.3">
      <c r="A38" s="489"/>
      <c r="B38" s="39" t="s">
        <v>752</v>
      </c>
      <c r="C38" s="490"/>
      <c r="D38" s="433"/>
      <c r="E38" s="490" t="s">
        <v>863</v>
      </c>
      <c r="F38" s="490"/>
      <c r="G38" s="491">
        <f t="shared" ref="G38" si="26">MROUND(R39,0.05)</f>
        <v>3011.8</v>
      </c>
      <c r="H38" s="491"/>
      <c r="K38" s="175"/>
      <c r="L38" s="204"/>
      <c r="M38" s="389" t="s">
        <v>752</v>
      </c>
      <c r="N38" s="361"/>
      <c r="O38" s="389"/>
      <c r="P38" s="389" t="s">
        <v>98</v>
      </c>
      <c r="Q38" s="316"/>
      <c r="R38" s="491">
        <v>0</v>
      </c>
      <c r="S38" s="491">
        <v>0</v>
      </c>
    </row>
    <row r="39" spans="1:19" ht="18" customHeight="1" thickBot="1" x14ac:dyDescent="0.3">
      <c r="A39" s="489">
        <v>11</v>
      </c>
      <c r="B39" s="39" t="s">
        <v>752</v>
      </c>
      <c r="C39" s="490" t="s">
        <v>751</v>
      </c>
      <c r="D39" s="432" t="s">
        <v>756</v>
      </c>
      <c r="E39" s="490" t="s">
        <v>864</v>
      </c>
      <c r="F39" s="490"/>
      <c r="G39" s="491">
        <f t="shared" ref="G39" si="27">MROUND(R39,0.05)</f>
        <v>3011.8</v>
      </c>
      <c r="H39" s="491">
        <f t="shared" ref="H39:H43" si="28">G39+G39*0.2</f>
        <v>3614.1600000000003</v>
      </c>
      <c r="K39" s="175"/>
      <c r="L39" s="204">
        <v>11</v>
      </c>
      <c r="M39" s="389" t="s">
        <v>752</v>
      </c>
      <c r="N39" s="361" t="s">
        <v>751</v>
      </c>
      <c r="O39" s="389" t="s">
        <v>756</v>
      </c>
      <c r="P39" s="389" t="s">
        <v>97</v>
      </c>
      <c r="Q39" s="316"/>
      <c r="R39" s="491">
        <f>T19*S39</f>
        <v>3011.82</v>
      </c>
      <c r="S39" s="491">
        <v>2868.4</v>
      </c>
    </row>
    <row r="40" spans="1:19" ht="18" customHeight="1" thickBot="1" x14ac:dyDescent="0.3">
      <c r="A40" s="489"/>
      <c r="B40" s="39" t="s">
        <v>753</v>
      </c>
      <c r="C40" s="490"/>
      <c r="D40" s="433"/>
      <c r="E40" s="490" t="s">
        <v>865</v>
      </c>
      <c r="F40" s="490"/>
      <c r="G40" s="491">
        <f t="shared" ref="G40" si="29">MROUND(R41,0.05)</f>
        <v>3046.15</v>
      </c>
      <c r="H40" s="491"/>
      <c r="K40" s="175"/>
      <c r="L40" s="204"/>
      <c r="M40" s="389" t="s">
        <v>753</v>
      </c>
      <c r="N40" s="361"/>
      <c r="O40" s="389"/>
      <c r="P40" s="389" t="s">
        <v>100</v>
      </c>
      <c r="Q40" s="316"/>
      <c r="R40" s="491">
        <v>0</v>
      </c>
      <c r="S40" s="491">
        <v>0</v>
      </c>
    </row>
    <row r="41" spans="1:19" ht="18" customHeight="1" thickBot="1" x14ac:dyDescent="0.3">
      <c r="A41" s="495">
        <v>12</v>
      </c>
      <c r="B41" s="39" t="s">
        <v>314</v>
      </c>
      <c r="C41" s="506" t="s">
        <v>102</v>
      </c>
      <c r="D41" s="508" t="s">
        <v>824</v>
      </c>
      <c r="E41" s="510" t="s">
        <v>871</v>
      </c>
      <c r="F41" s="511"/>
      <c r="G41" s="491">
        <f t="shared" ref="G41" si="30">MROUND(R41,0.05)</f>
        <v>3046.15</v>
      </c>
      <c r="H41" s="504">
        <f t="shared" si="28"/>
        <v>3655.38</v>
      </c>
      <c r="K41" s="175"/>
      <c r="L41" s="204">
        <v>12</v>
      </c>
      <c r="M41" s="389" t="s">
        <v>314</v>
      </c>
      <c r="N41" s="361" t="s">
        <v>102</v>
      </c>
      <c r="O41" s="389" t="s">
        <v>824</v>
      </c>
      <c r="P41" s="389" t="s">
        <v>825</v>
      </c>
      <c r="Q41" s="316"/>
      <c r="R41" s="518">
        <f>T19*S41</f>
        <v>3046.1550000000002</v>
      </c>
      <c r="S41" s="518">
        <v>2901.1</v>
      </c>
    </row>
    <row r="42" spans="1:19" ht="18" customHeight="1" thickBot="1" x14ac:dyDescent="0.3">
      <c r="A42" s="497"/>
      <c r="B42" s="39" t="s">
        <v>314</v>
      </c>
      <c r="C42" s="507"/>
      <c r="D42" s="509"/>
      <c r="E42" s="512" t="s">
        <v>872</v>
      </c>
      <c r="F42" s="512"/>
      <c r="G42" s="491">
        <f t="shared" ref="G42" si="31">MROUND(R43,0.05)</f>
        <v>3324.5</v>
      </c>
      <c r="H42" s="505"/>
      <c r="K42" s="175"/>
      <c r="L42" s="204"/>
      <c r="M42" s="389" t="s">
        <v>314</v>
      </c>
      <c r="N42" s="361"/>
      <c r="O42" s="389"/>
      <c r="P42" s="389" t="s">
        <v>826</v>
      </c>
      <c r="Q42" s="316"/>
      <c r="R42" s="519"/>
      <c r="S42" s="519"/>
    </row>
    <row r="43" spans="1:19" ht="18" customHeight="1" thickBot="1" x14ac:dyDescent="0.3">
      <c r="A43" s="495">
        <v>13</v>
      </c>
      <c r="B43" s="39" t="s">
        <v>316</v>
      </c>
      <c r="C43" s="506" t="s">
        <v>102</v>
      </c>
      <c r="D43" s="508" t="s">
        <v>824</v>
      </c>
      <c r="E43" s="510" t="s">
        <v>871</v>
      </c>
      <c r="F43" s="513"/>
      <c r="G43" s="491">
        <f t="shared" ref="G43" si="32">MROUND(R43,0.05)</f>
        <v>3324.5</v>
      </c>
      <c r="H43" s="504">
        <f t="shared" si="28"/>
        <v>3989.4</v>
      </c>
      <c r="K43" s="175"/>
      <c r="L43" s="204">
        <v>13</v>
      </c>
      <c r="M43" s="389" t="s">
        <v>316</v>
      </c>
      <c r="N43" s="361" t="s">
        <v>102</v>
      </c>
      <c r="O43" s="389" t="s">
        <v>824</v>
      </c>
      <c r="P43" s="389" t="s">
        <v>825</v>
      </c>
      <c r="Q43" s="316"/>
      <c r="R43" s="519">
        <f>T19*S43</f>
        <v>3324.5099999999998</v>
      </c>
      <c r="S43" s="519">
        <v>3166.2</v>
      </c>
    </row>
    <row r="44" spans="1:19" ht="18" customHeight="1" thickBot="1" x14ac:dyDescent="0.3">
      <c r="A44" s="497"/>
      <c r="B44" s="103" t="s">
        <v>316</v>
      </c>
      <c r="C44" s="507"/>
      <c r="D44" s="509"/>
      <c r="E44" s="510" t="s">
        <v>872</v>
      </c>
      <c r="F44" s="513"/>
      <c r="G44" s="491">
        <f t="shared" ref="G44" si="33">MROUND(R45,0.05)</f>
        <v>2050.9500000000003</v>
      </c>
      <c r="H44" s="505"/>
      <c r="M44" t="s">
        <v>316</v>
      </c>
      <c r="P44" t="s">
        <v>826</v>
      </c>
      <c r="R44" s="519"/>
      <c r="S44" s="519"/>
    </row>
    <row r="45" spans="1:19" ht="15.75" thickBot="1" x14ac:dyDescent="0.3">
      <c r="A45" s="514">
        <v>14</v>
      </c>
      <c r="B45" s="166" t="s">
        <v>858</v>
      </c>
      <c r="C45" s="506" t="s">
        <v>860</v>
      </c>
      <c r="D45" s="506" t="s">
        <v>861</v>
      </c>
      <c r="E45" s="510" t="s">
        <v>873</v>
      </c>
      <c r="F45" s="513"/>
      <c r="G45" s="491">
        <f t="shared" ref="G45" si="34">MROUND(R45,0.05)</f>
        <v>2050.9500000000003</v>
      </c>
      <c r="H45" s="516">
        <f t="shared" ref="H45" si="35">G45+G45*0.2</f>
        <v>2461.1400000000003</v>
      </c>
      <c r="L45">
        <v>14</v>
      </c>
      <c r="M45" t="s">
        <v>858</v>
      </c>
      <c r="N45" t="s">
        <v>860</v>
      </c>
      <c r="O45" t="s">
        <v>861</v>
      </c>
      <c r="R45" s="520">
        <v>2050.9499999999998</v>
      </c>
      <c r="S45" s="520">
        <v>2050.9499999999998</v>
      </c>
    </row>
    <row r="46" spans="1:19" ht="15.75" thickBot="1" x14ac:dyDescent="0.3">
      <c r="A46" s="515"/>
      <c r="B46" s="166" t="s">
        <v>859</v>
      </c>
      <c r="C46" s="507"/>
      <c r="D46" s="507"/>
      <c r="E46" s="510" t="s">
        <v>874</v>
      </c>
      <c r="F46" s="513"/>
      <c r="G46" s="491">
        <f t="shared" ref="G46" si="36">MROUND(R47,0.05)</f>
        <v>0</v>
      </c>
      <c r="H46" s="517"/>
      <c r="M46" t="s">
        <v>859</v>
      </c>
      <c r="R46" s="520"/>
      <c r="S46" s="520"/>
    </row>
    <row r="48" spans="1:19" x14ac:dyDescent="0.25">
      <c r="A48" t="s">
        <v>326</v>
      </c>
    </row>
    <row r="49" spans="1:1" x14ac:dyDescent="0.25">
      <c r="A49" t="s">
        <v>327</v>
      </c>
    </row>
  </sheetData>
  <mergeCells count="147">
    <mergeCell ref="A45:A46"/>
    <mergeCell ref="C45:C46"/>
    <mergeCell ref="D45:D46"/>
    <mergeCell ref="E45:F45"/>
    <mergeCell ref="E46:F46"/>
    <mergeCell ref="G45:G46"/>
    <mergeCell ref="H45:H46"/>
    <mergeCell ref="S19:S20"/>
    <mergeCell ref="S21:S22"/>
    <mergeCell ref="S23:S24"/>
    <mergeCell ref="S25:S26"/>
    <mergeCell ref="S27:S28"/>
    <mergeCell ref="S29:S30"/>
    <mergeCell ref="S31:S32"/>
    <mergeCell ref="S33:S34"/>
    <mergeCell ref="S35:S36"/>
    <mergeCell ref="S37:S38"/>
    <mergeCell ref="S39:S40"/>
    <mergeCell ref="R41:R42"/>
    <mergeCell ref="R43:R44"/>
    <mergeCell ref="R45:R46"/>
    <mergeCell ref="S41:S42"/>
    <mergeCell ref="S43:S44"/>
    <mergeCell ref="S45:S46"/>
    <mergeCell ref="G41:G42"/>
    <mergeCell ref="H41:H42"/>
    <mergeCell ref="G43:G44"/>
    <mergeCell ref="H43:H44"/>
    <mergeCell ref="A41:A42"/>
    <mergeCell ref="A43:A44"/>
    <mergeCell ref="C41:C42"/>
    <mergeCell ref="C43:C44"/>
    <mergeCell ref="D41:D42"/>
    <mergeCell ref="D43:D44"/>
    <mergeCell ref="E41:F41"/>
    <mergeCell ref="E42:F42"/>
    <mergeCell ref="E43:F43"/>
    <mergeCell ref="E44:F44"/>
    <mergeCell ref="A37:A38"/>
    <mergeCell ref="C37:C38"/>
    <mergeCell ref="D37:D38"/>
    <mergeCell ref="E37:F37"/>
    <mergeCell ref="G37:G38"/>
    <mergeCell ref="H37:H38"/>
    <mergeCell ref="R37:R38"/>
    <mergeCell ref="H39:H40"/>
    <mergeCell ref="R39:R40"/>
    <mergeCell ref="E40:F40"/>
    <mergeCell ref="E38:F38"/>
    <mergeCell ref="A39:A40"/>
    <mergeCell ref="C39:C40"/>
    <mergeCell ref="D39:D40"/>
    <mergeCell ref="E39:F39"/>
    <mergeCell ref="G39:G40"/>
    <mergeCell ref="E34:F34"/>
    <mergeCell ref="A35:A36"/>
    <mergeCell ref="C35:C36"/>
    <mergeCell ref="D35:D36"/>
    <mergeCell ref="E35:F35"/>
    <mergeCell ref="G35:G36"/>
    <mergeCell ref="H31:H32"/>
    <mergeCell ref="R31:R32"/>
    <mergeCell ref="E32:F32"/>
    <mergeCell ref="A33:A34"/>
    <mergeCell ref="C33:C34"/>
    <mergeCell ref="D33:D34"/>
    <mergeCell ref="E33:F33"/>
    <mergeCell ref="G33:G34"/>
    <mergeCell ref="H33:H34"/>
    <mergeCell ref="R33:R34"/>
    <mergeCell ref="H35:H36"/>
    <mergeCell ref="R35:R36"/>
    <mergeCell ref="E36:F36"/>
    <mergeCell ref="E30:F30"/>
    <mergeCell ref="A31:A32"/>
    <mergeCell ref="C31:C32"/>
    <mergeCell ref="D31:D32"/>
    <mergeCell ref="E31:F31"/>
    <mergeCell ref="G31:G32"/>
    <mergeCell ref="H27:H28"/>
    <mergeCell ref="R27:R28"/>
    <mergeCell ref="E28:F28"/>
    <mergeCell ref="A29:A30"/>
    <mergeCell ref="C29:C30"/>
    <mergeCell ref="D29:D30"/>
    <mergeCell ref="E29:F29"/>
    <mergeCell ref="G29:G30"/>
    <mergeCell ref="H29:H30"/>
    <mergeCell ref="R29:R30"/>
    <mergeCell ref="E26:F26"/>
    <mergeCell ref="A27:A28"/>
    <mergeCell ref="C27:C28"/>
    <mergeCell ref="D27:D28"/>
    <mergeCell ref="E27:F27"/>
    <mergeCell ref="G27:G28"/>
    <mergeCell ref="H23:H24"/>
    <mergeCell ref="R23:R24"/>
    <mergeCell ref="E24:F24"/>
    <mergeCell ref="A25:A26"/>
    <mergeCell ref="C25:C26"/>
    <mergeCell ref="D25:D26"/>
    <mergeCell ref="E25:F25"/>
    <mergeCell ref="G25:G26"/>
    <mergeCell ref="H25:H26"/>
    <mergeCell ref="R25:R26"/>
    <mergeCell ref="E22:F22"/>
    <mergeCell ref="A23:A24"/>
    <mergeCell ref="C23:C24"/>
    <mergeCell ref="D23:D24"/>
    <mergeCell ref="E23:F23"/>
    <mergeCell ref="G23:G24"/>
    <mergeCell ref="R19:R20"/>
    <mergeCell ref="T19:T20"/>
    <mergeCell ref="E20:F20"/>
    <mergeCell ref="A21:A22"/>
    <mergeCell ref="C21:C22"/>
    <mergeCell ref="D21:D22"/>
    <mergeCell ref="E21:F21"/>
    <mergeCell ref="G21:G22"/>
    <mergeCell ref="H21:H22"/>
    <mergeCell ref="R21:R22"/>
    <mergeCell ref="G16:H17"/>
    <mergeCell ref="A19:A20"/>
    <mergeCell ref="C19:C20"/>
    <mergeCell ref="D19:D20"/>
    <mergeCell ref="E19:F19"/>
    <mergeCell ref="G19:G20"/>
    <mergeCell ref="H19:H20"/>
    <mergeCell ref="A10:H10"/>
    <mergeCell ref="A11:H11"/>
    <mergeCell ref="A12:H12"/>
    <mergeCell ref="A14:H14"/>
    <mergeCell ref="A15:H15"/>
    <mergeCell ref="A16:A18"/>
    <mergeCell ref="B16:B18"/>
    <mergeCell ref="C16:C18"/>
    <mergeCell ref="D16:D18"/>
    <mergeCell ref="E16:F18"/>
    <mergeCell ref="A1:H1"/>
    <mergeCell ref="A2:H2"/>
    <mergeCell ref="A3:H3"/>
    <mergeCell ref="A4:C8"/>
    <mergeCell ref="D4:H4"/>
    <mergeCell ref="D5:H5"/>
    <mergeCell ref="D6:H6"/>
    <mergeCell ref="D7:H7"/>
    <mergeCell ref="D8:H8"/>
  </mergeCells>
  <pageMargins left="0.70866141732283472" right="0.51181102362204722" top="0.74803149606299213" bottom="0.74803149606299213" header="0.31496062992125984" footer="0.31496062992125984"/>
  <pageSetup paperSize="9" scale="8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9" shapeId="19457" r:id="rId4">
          <objectPr defaultSize="0" autoPict="0" r:id="rId5">
            <anchor moveWithCells="1" sizeWithCells="1">
              <from>
                <xdr:col>1</xdr:col>
                <xdr:colOff>523875</xdr:colOff>
                <xdr:row>3</xdr:row>
                <xdr:rowOff>0</xdr:rowOff>
              </from>
              <to>
                <xdr:col>3</xdr:col>
                <xdr:colOff>676275</xdr:colOff>
                <xdr:row>3</xdr:row>
                <xdr:rowOff>0</xdr:rowOff>
              </to>
            </anchor>
          </objectPr>
        </oleObject>
      </mc:Choice>
      <mc:Fallback>
        <oleObject progId="CorelDraw.Graphic.9" shapeId="19457" r:id="rId4"/>
      </mc:Fallback>
    </mc:AlternateContent>
    <mc:AlternateContent xmlns:mc="http://schemas.openxmlformats.org/markup-compatibility/2006">
      <mc:Choice Requires="x14">
        <oleObject progId="CorelDraw.Graphic.9" shapeId="19458" r:id="rId6">
          <objectPr defaultSize="0" autoPict="0" r:id="rId5">
            <anchor moveWithCells="1" sizeWithCells="1">
              <from>
                <xdr:col>0</xdr:col>
                <xdr:colOff>0</xdr:colOff>
                <xdr:row>3</xdr:row>
                <xdr:rowOff>95250</xdr:rowOff>
              </from>
              <to>
                <xdr:col>3</xdr:col>
                <xdr:colOff>9525</xdr:colOff>
                <xdr:row>7</xdr:row>
                <xdr:rowOff>104775</xdr:rowOff>
              </to>
            </anchor>
          </objectPr>
        </oleObject>
      </mc:Choice>
      <mc:Fallback>
        <oleObject progId="CorelDraw.Graphic.9" shapeId="19458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61"/>
  <sheetViews>
    <sheetView topLeftCell="A37" workbookViewId="0">
      <selection activeCell="O4" sqref="O1:AA1048576"/>
    </sheetView>
  </sheetViews>
  <sheetFormatPr defaultRowHeight="15" x14ac:dyDescent="0.25"/>
  <cols>
    <col min="1" max="1" width="15" customWidth="1"/>
    <col min="2" max="2" width="7.85546875" customWidth="1"/>
    <col min="3" max="3" width="20.28515625" customWidth="1"/>
    <col min="4" max="4" width="20.5703125" customWidth="1"/>
    <col min="5" max="5" width="9.140625" style="53"/>
    <col min="7" max="7" width="1.42578125" customWidth="1"/>
    <col min="8" max="8" width="15.28515625" customWidth="1"/>
    <col min="9" max="9" width="7.5703125" style="14" customWidth="1"/>
    <col min="10" max="10" width="23.7109375" customWidth="1"/>
    <col min="11" max="11" width="19.5703125" customWidth="1"/>
    <col min="15" max="15" width="15" hidden="1" customWidth="1"/>
    <col min="16" max="16" width="7.85546875" hidden="1" customWidth="1"/>
    <col min="17" max="17" width="20.28515625" hidden="1" customWidth="1"/>
    <col min="18" max="18" width="20.5703125" hidden="1" customWidth="1"/>
    <col min="19" max="20" width="9.140625" hidden="1" customWidth="1"/>
    <col min="21" max="21" width="1.42578125" hidden="1" customWidth="1"/>
    <col min="22" max="22" width="15.28515625" hidden="1" customWidth="1"/>
    <col min="23" max="23" width="7.5703125" hidden="1" customWidth="1"/>
    <col min="24" max="24" width="23.7109375" hidden="1" customWidth="1"/>
    <col min="25" max="25" width="19.5703125" hidden="1" customWidth="1"/>
    <col min="26" max="27" width="9.140625" hidden="1" customWidth="1"/>
    <col min="28" max="31" width="9.140625" customWidth="1"/>
  </cols>
  <sheetData>
    <row r="1" spans="1:27" ht="15" customHeight="1" x14ac:dyDescent="0.25">
      <c r="A1" s="522" t="s">
        <v>665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</row>
    <row r="2" spans="1:27" ht="20.25" customHeight="1" x14ac:dyDescent="0.25">
      <c r="A2" s="523" t="s">
        <v>666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</row>
    <row r="3" spans="1:27" ht="21.75" customHeight="1" x14ac:dyDescent="0.3">
      <c r="A3" s="427"/>
      <c r="B3" s="427"/>
      <c r="C3" s="427"/>
      <c r="D3" s="427"/>
      <c r="E3" s="427"/>
      <c r="F3" s="427"/>
      <c r="G3" s="524" t="s">
        <v>73</v>
      </c>
      <c r="H3" s="524"/>
      <c r="I3" s="524"/>
      <c r="J3" s="524"/>
      <c r="K3" s="524"/>
      <c r="L3" s="524"/>
      <c r="M3" s="524"/>
      <c r="N3" s="71"/>
      <c r="O3" s="71"/>
    </row>
    <row r="4" spans="1:27" ht="18.75" customHeight="1" x14ac:dyDescent="0.25">
      <c r="A4" s="427"/>
      <c r="B4" s="427"/>
      <c r="C4" s="427"/>
      <c r="D4" s="427"/>
      <c r="E4" s="427"/>
      <c r="F4" s="427"/>
      <c r="G4" s="525" t="s">
        <v>739</v>
      </c>
      <c r="H4" s="525"/>
      <c r="I4" s="525"/>
      <c r="J4" s="525"/>
      <c r="K4" s="525"/>
      <c r="L4" s="525"/>
      <c r="M4" s="525"/>
      <c r="N4" s="71"/>
      <c r="O4" s="71"/>
    </row>
    <row r="5" spans="1:27" ht="15" customHeight="1" x14ac:dyDescent="0.25">
      <c r="A5" s="427"/>
      <c r="B5" s="427"/>
      <c r="C5" s="427"/>
      <c r="D5" s="427"/>
      <c r="E5" s="427"/>
      <c r="F5" s="427"/>
      <c r="G5" s="525" t="s">
        <v>743</v>
      </c>
      <c r="H5" s="525"/>
      <c r="I5" s="525"/>
      <c r="J5" s="525"/>
      <c r="K5" s="525"/>
      <c r="L5" s="525"/>
      <c r="M5" s="525"/>
      <c r="N5" s="71"/>
      <c r="O5" s="71"/>
    </row>
    <row r="6" spans="1:27" ht="15" customHeight="1" x14ac:dyDescent="0.25">
      <c r="A6" s="427"/>
      <c r="B6" s="427"/>
      <c r="C6" s="427"/>
      <c r="D6" s="427"/>
      <c r="E6" s="427"/>
      <c r="F6" s="427"/>
      <c r="G6" s="525" t="s">
        <v>75</v>
      </c>
      <c r="H6" s="525"/>
      <c r="I6" s="525"/>
      <c r="J6" s="525"/>
      <c r="K6" s="525"/>
      <c r="L6" s="525"/>
      <c r="M6" s="525"/>
      <c r="N6" s="111"/>
      <c r="O6" s="111"/>
    </row>
    <row r="7" spans="1:27" ht="15" customHeight="1" x14ac:dyDescent="0.25">
      <c r="A7" s="427"/>
      <c r="B7" s="427"/>
      <c r="C7" s="427"/>
      <c r="D7" s="427"/>
      <c r="E7" s="427"/>
      <c r="F7" s="427"/>
      <c r="G7" s="525" t="s">
        <v>74</v>
      </c>
      <c r="H7" s="525"/>
      <c r="I7" s="525"/>
      <c r="J7" s="525"/>
      <c r="K7" s="525"/>
      <c r="L7" s="525"/>
      <c r="M7" s="525"/>
      <c r="N7" s="63"/>
      <c r="O7" s="63"/>
    </row>
    <row r="8" spans="1:27" ht="7.5" customHeight="1" x14ac:dyDescent="0.25">
      <c r="A8" s="427"/>
      <c r="B8" s="427"/>
      <c r="C8" s="427"/>
      <c r="D8" s="427"/>
      <c r="E8" s="427"/>
      <c r="F8" s="427"/>
      <c r="G8" s="71"/>
      <c r="H8" s="422"/>
      <c r="I8" s="422"/>
      <c r="J8" s="422"/>
      <c r="K8" s="422"/>
      <c r="L8" s="422"/>
      <c r="M8" s="422"/>
      <c r="N8" s="422"/>
      <c r="O8" s="422"/>
    </row>
    <row r="9" spans="1:27" ht="45" customHeight="1" x14ac:dyDescent="0.25">
      <c r="A9" s="421" t="s">
        <v>669</v>
      </c>
      <c r="B9" s="421"/>
      <c r="C9" s="421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116"/>
      <c r="O9" s="116"/>
    </row>
    <row r="10" spans="1:27" ht="32.1" customHeight="1" x14ac:dyDescent="0.25">
      <c r="A10" s="421" t="s">
        <v>819</v>
      </c>
      <c r="B10" s="421"/>
      <c r="C10" s="421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63"/>
      <c r="O10" s="63"/>
    </row>
    <row r="11" spans="1:27" ht="14.25" customHeight="1" x14ac:dyDescent="0.25">
      <c r="A11" s="421" t="s">
        <v>0</v>
      </c>
      <c r="B11" s="421"/>
      <c r="C11" s="421"/>
      <c r="D11" s="421"/>
      <c r="E11" s="421"/>
      <c r="F11" s="421"/>
      <c r="G11" s="421"/>
      <c r="H11" s="421"/>
      <c r="I11" s="421"/>
      <c r="J11" s="421"/>
      <c r="K11" s="421"/>
      <c r="L11" s="421"/>
      <c r="M11" s="421"/>
    </row>
    <row r="12" spans="1:27" ht="19.5" customHeight="1" x14ac:dyDescent="0.25">
      <c r="A12" s="423" t="s">
        <v>750</v>
      </c>
      <c r="B12" s="423"/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</row>
    <row r="13" spans="1:27" ht="20.25" customHeight="1" x14ac:dyDescent="0.25">
      <c r="A13" s="423" t="s">
        <v>328</v>
      </c>
      <c r="B13" s="423"/>
      <c r="C13" s="423"/>
      <c r="D13" s="423"/>
      <c r="E13" s="423"/>
      <c r="F13" s="423"/>
      <c r="G13" s="423"/>
      <c r="H13" s="423"/>
      <c r="I13" s="423"/>
      <c r="J13" s="423"/>
      <c r="K13" s="423"/>
      <c r="L13" s="423"/>
      <c r="M13" s="423"/>
    </row>
    <row r="14" spans="1:27" ht="17.25" thickBot="1" x14ac:dyDescent="0.3">
      <c r="A14" s="414" t="s">
        <v>822</v>
      </c>
      <c r="B14" s="414"/>
      <c r="C14" s="414"/>
      <c r="D14" s="414"/>
      <c r="E14" s="414"/>
      <c r="F14" s="414"/>
      <c r="G14" s="414"/>
      <c r="H14" s="414"/>
      <c r="I14" s="414"/>
      <c r="J14" s="414"/>
      <c r="K14" s="414"/>
      <c r="L14" s="414"/>
      <c r="M14" s="414"/>
    </row>
    <row r="15" spans="1:27" hidden="1" thickBot="1" x14ac:dyDescent="0.3"/>
    <row r="16" spans="1:27" ht="16.5" customHeight="1" thickBot="1" x14ac:dyDescent="0.3">
      <c r="A16" s="409" t="s">
        <v>329</v>
      </c>
      <c r="B16" s="409" t="s">
        <v>330</v>
      </c>
      <c r="C16" s="409" t="s">
        <v>331</v>
      </c>
      <c r="D16" s="120" t="s">
        <v>332</v>
      </c>
      <c r="E16" s="415" t="s">
        <v>2</v>
      </c>
      <c r="F16" s="416"/>
      <c r="G16" s="429"/>
      <c r="H16" s="409" t="s">
        <v>329</v>
      </c>
      <c r="I16" s="409" t="s">
        <v>330</v>
      </c>
      <c r="J16" s="409" t="s">
        <v>331</v>
      </c>
      <c r="K16" s="120" t="s">
        <v>332</v>
      </c>
      <c r="L16" s="415" t="s">
        <v>2</v>
      </c>
      <c r="M16" s="416"/>
      <c r="O16" s="409" t="s">
        <v>329</v>
      </c>
      <c r="P16" s="409" t="s">
        <v>330</v>
      </c>
      <c r="Q16" s="409" t="s">
        <v>331</v>
      </c>
      <c r="R16" s="336" t="s">
        <v>332</v>
      </c>
      <c r="S16" s="415" t="s">
        <v>2</v>
      </c>
      <c r="T16" s="416"/>
      <c r="U16" s="429"/>
      <c r="V16" s="409" t="s">
        <v>329</v>
      </c>
      <c r="W16" s="409" t="s">
        <v>330</v>
      </c>
      <c r="X16" s="409" t="s">
        <v>331</v>
      </c>
      <c r="Y16" s="336" t="s">
        <v>332</v>
      </c>
      <c r="Z16" s="415" t="s">
        <v>2</v>
      </c>
      <c r="AA16" s="416"/>
    </row>
    <row r="17" spans="1:29" ht="15.75" customHeight="1" thickBot="1" x14ac:dyDescent="0.3">
      <c r="A17" s="410"/>
      <c r="B17" s="410"/>
      <c r="C17" s="410"/>
      <c r="D17" s="121" t="s">
        <v>333</v>
      </c>
      <c r="E17" s="85" t="s">
        <v>3</v>
      </c>
      <c r="F17" s="86" t="s">
        <v>4</v>
      </c>
      <c r="G17" s="429"/>
      <c r="H17" s="410"/>
      <c r="I17" s="410"/>
      <c r="J17" s="410"/>
      <c r="K17" s="121" t="s">
        <v>333</v>
      </c>
      <c r="L17" s="86" t="s">
        <v>3</v>
      </c>
      <c r="M17" s="86" t="s">
        <v>4</v>
      </c>
      <c r="O17" s="410"/>
      <c r="P17" s="410"/>
      <c r="Q17" s="410"/>
      <c r="R17" s="337" t="s">
        <v>642</v>
      </c>
      <c r="S17" s="85" t="s">
        <v>3</v>
      </c>
      <c r="T17" s="86" t="s">
        <v>4</v>
      </c>
      <c r="U17" s="429"/>
      <c r="V17" s="410"/>
      <c r="W17" s="410"/>
      <c r="X17" s="410"/>
      <c r="Y17" s="337" t="s">
        <v>642</v>
      </c>
      <c r="Z17" s="86" t="s">
        <v>3</v>
      </c>
      <c r="AA17" s="86" t="s">
        <v>4</v>
      </c>
    </row>
    <row r="18" spans="1:29" ht="30.2" customHeight="1" thickBot="1" x14ac:dyDescent="0.3">
      <c r="A18" s="103" t="s">
        <v>334</v>
      </c>
      <c r="B18" s="87">
        <v>19036</v>
      </c>
      <c r="C18" s="88" t="s">
        <v>335</v>
      </c>
      <c r="D18" s="89" t="s">
        <v>336</v>
      </c>
      <c r="E18" s="90">
        <f>MROUND(S18,0.05)</f>
        <v>404.35</v>
      </c>
      <c r="F18" s="90">
        <f>E18*1.2</f>
        <v>485.22</v>
      </c>
      <c r="G18" s="429"/>
      <c r="H18" s="103" t="s">
        <v>337</v>
      </c>
      <c r="I18" s="91">
        <v>19579</v>
      </c>
      <c r="J18" s="8" t="s">
        <v>338</v>
      </c>
      <c r="K18" s="112" t="s">
        <v>339</v>
      </c>
      <c r="L18" s="151">
        <f>MROUND(Z18,0.05)</f>
        <v>546.20000000000005</v>
      </c>
      <c r="M18" s="150">
        <f>L18*1.2</f>
        <v>655.44</v>
      </c>
      <c r="O18" s="103" t="s">
        <v>334</v>
      </c>
      <c r="P18" s="87">
        <v>19036</v>
      </c>
      <c r="Q18" s="88" t="s">
        <v>341</v>
      </c>
      <c r="R18" s="89" t="s">
        <v>336</v>
      </c>
      <c r="S18" s="350">
        <v>404.36874999999998</v>
      </c>
      <c r="T18" s="90">
        <v>337.56</v>
      </c>
      <c r="U18" s="429"/>
      <c r="V18" s="103" t="s">
        <v>337</v>
      </c>
      <c r="W18" s="91">
        <v>19579</v>
      </c>
      <c r="X18" s="8" t="s">
        <v>338</v>
      </c>
      <c r="Y18" s="331" t="s">
        <v>339</v>
      </c>
      <c r="Z18" s="350">
        <v>546.17812499999991</v>
      </c>
      <c r="AA18" s="350">
        <v>455.94</v>
      </c>
      <c r="AC18" s="347"/>
    </row>
    <row r="19" spans="1:29" ht="30.2" customHeight="1" thickBot="1" x14ac:dyDescent="0.3">
      <c r="A19" s="103" t="s">
        <v>340</v>
      </c>
      <c r="B19" s="87">
        <v>19037</v>
      </c>
      <c r="C19" s="88" t="s">
        <v>341</v>
      </c>
      <c r="D19" s="93" t="s">
        <v>342</v>
      </c>
      <c r="E19" s="90">
        <f t="shared" ref="E19:E51" si="0">MROUND(S19,0.05)</f>
        <v>418</v>
      </c>
      <c r="F19" s="90">
        <f t="shared" ref="F19:F51" si="1">E19*1.2</f>
        <v>501.59999999999997</v>
      </c>
      <c r="G19" s="429"/>
      <c r="H19" s="104" t="s">
        <v>343</v>
      </c>
      <c r="I19" s="95">
        <v>19582</v>
      </c>
      <c r="J19" s="119" t="s">
        <v>338</v>
      </c>
      <c r="K19" s="115" t="s">
        <v>344</v>
      </c>
      <c r="L19" s="350">
        <f t="shared" ref="L19:L51" si="2">MROUND(Z19,0.05)</f>
        <v>443.55</v>
      </c>
      <c r="M19" s="203">
        <f t="shared" ref="M19:M51" si="3">L19*1.2</f>
        <v>532.26</v>
      </c>
      <c r="O19" s="103" t="s">
        <v>340</v>
      </c>
      <c r="P19" s="87">
        <v>19037</v>
      </c>
      <c r="Q19" s="88" t="s">
        <v>341</v>
      </c>
      <c r="R19" s="93" t="s">
        <v>342</v>
      </c>
      <c r="S19" s="350">
        <v>418.02499999999998</v>
      </c>
      <c r="T19" s="94">
        <v>348.96</v>
      </c>
      <c r="U19" s="429"/>
      <c r="V19" s="104" t="s">
        <v>343</v>
      </c>
      <c r="W19" s="95">
        <v>19582</v>
      </c>
      <c r="X19" s="335" t="s">
        <v>338</v>
      </c>
      <c r="Y19" s="333" t="s">
        <v>344</v>
      </c>
      <c r="Z19" s="350">
        <v>443.54062499999998</v>
      </c>
      <c r="AA19" s="301">
        <v>370.26</v>
      </c>
    </row>
    <row r="20" spans="1:29" ht="30.2" customHeight="1" thickBot="1" x14ac:dyDescent="0.3">
      <c r="A20" s="103" t="s">
        <v>345</v>
      </c>
      <c r="B20" s="87">
        <v>19800</v>
      </c>
      <c r="C20" s="8" t="s">
        <v>346</v>
      </c>
      <c r="D20" s="112" t="s">
        <v>347</v>
      </c>
      <c r="E20" s="90">
        <f t="shared" si="0"/>
        <v>531.25</v>
      </c>
      <c r="F20" s="90">
        <f t="shared" si="1"/>
        <v>637.5</v>
      </c>
      <c r="G20" s="429"/>
      <c r="H20" s="103" t="s">
        <v>348</v>
      </c>
      <c r="I20" s="91">
        <v>19581</v>
      </c>
      <c r="J20" s="8" t="s">
        <v>349</v>
      </c>
      <c r="K20" s="112" t="s">
        <v>350</v>
      </c>
      <c r="L20" s="350">
        <f t="shared" si="2"/>
        <v>767.55000000000007</v>
      </c>
      <c r="M20" s="203">
        <f t="shared" si="3"/>
        <v>921.06000000000006</v>
      </c>
      <c r="O20" s="103" t="s">
        <v>345</v>
      </c>
      <c r="P20" s="87">
        <v>19800</v>
      </c>
      <c r="Q20" s="8" t="s">
        <v>643</v>
      </c>
      <c r="R20" s="349" t="s">
        <v>347</v>
      </c>
      <c r="S20" s="350">
        <v>531.22812499999998</v>
      </c>
      <c r="T20" s="94">
        <v>443.46</v>
      </c>
      <c r="U20" s="429"/>
      <c r="V20" s="103" t="s">
        <v>348</v>
      </c>
      <c r="W20" s="91">
        <v>19581</v>
      </c>
      <c r="X20" s="8" t="s">
        <v>644</v>
      </c>
      <c r="Y20" s="331" t="s">
        <v>350</v>
      </c>
      <c r="Z20" s="350">
        <v>767.55312499999991</v>
      </c>
      <c r="AA20" s="350">
        <v>640.74</v>
      </c>
    </row>
    <row r="21" spans="1:29" ht="30.2" customHeight="1" thickBot="1" x14ac:dyDescent="0.3">
      <c r="A21" s="104" t="s">
        <v>351</v>
      </c>
      <c r="B21" s="87">
        <v>19799</v>
      </c>
      <c r="C21" s="8" t="s">
        <v>352</v>
      </c>
      <c r="D21" s="112" t="s">
        <v>353</v>
      </c>
      <c r="E21" s="90">
        <f t="shared" si="0"/>
        <v>509.15000000000003</v>
      </c>
      <c r="F21" s="90">
        <f t="shared" si="1"/>
        <v>610.98</v>
      </c>
      <c r="G21" s="429"/>
      <c r="H21" s="103" t="s">
        <v>354</v>
      </c>
      <c r="I21" s="91">
        <v>17683</v>
      </c>
      <c r="J21" s="8" t="s">
        <v>355</v>
      </c>
      <c r="K21" s="112" t="s">
        <v>356</v>
      </c>
      <c r="L21" s="350">
        <f t="shared" si="2"/>
        <v>285.25</v>
      </c>
      <c r="M21" s="203">
        <f t="shared" si="3"/>
        <v>342.3</v>
      </c>
      <c r="O21" s="104" t="s">
        <v>351</v>
      </c>
      <c r="P21" s="87">
        <v>19799</v>
      </c>
      <c r="Q21" s="8" t="s">
        <v>645</v>
      </c>
      <c r="R21" s="349" t="s">
        <v>353</v>
      </c>
      <c r="S21" s="350">
        <v>509.16249999999997</v>
      </c>
      <c r="T21" s="90">
        <v>425.03999999999996</v>
      </c>
      <c r="U21" s="429"/>
      <c r="V21" s="103" t="s">
        <v>354</v>
      </c>
      <c r="W21" s="91">
        <v>17683</v>
      </c>
      <c r="X21" s="8" t="s">
        <v>355</v>
      </c>
      <c r="Y21" s="331" t="s">
        <v>356</v>
      </c>
      <c r="Z21" s="350">
        <v>285.27187499999997</v>
      </c>
      <c r="AA21" s="350">
        <v>238.14</v>
      </c>
    </row>
    <row r="22" spans="1:29" ht="30.2" customHeight="1" thickBot="1" x14ac:dyDescent="0.3">
      <c r="A22" s="103" t="s">
        <v>357</v>
      </c>
      <c r="B22" s="87">
        <v>17739</v>
      </c>
      <c r="C22" s="8" t="s">
        <v>358</v>
      </c>
      <c r="D22" s="112" t="s">
        <v>359</v>
      </c>
      <c r="E22" s="90">
        <f t="shared" si="0"/>
        <v>229.65</v>
      </c>
      <c r="F22" s="90">
        <f t="shared" si="1"/>
        <v>275.58</v>
      </c>
      <c r="G22" s="429"/>
      <c r="H22" s="105" t="s">
        <v>360</v>
      </c>
      <c r="I22" s="96">
        <v>19486</v>
      </c>
      <c r="J22" s="8" t="s">
        <v>361</v>
      </c>
      <c r="K22" s="112" t="s">
        <v>362</v>
      </c>
      <c r="L22" s="350">
        <f t="shared" si="2"/>
        <v>332.5</v>
      </c>
      <c r="M22" s="203">
        <f t="shared" si="3"/>
        <v>399</v>
      </c>
      <c r="O22" s="103" t="s">
        <v>357</v>
      </c>
      <c r="P22" s="87">
        <v>17739</v>
      </c>
      <c r="Q22" s="8" t="s">
        <v>358</v>
      </c>
      <c r="R22" s="349" t="s">
        <v>359</v>
      </c>
      <c r="S22" s="350">
        <v>229.64062499999997</v>
      </c>
      <c r="T22" s="94">
        <v>191.7</v>
      </c>
      <c r="U22" s="429"/>
      <c r="V22" s="105" t="s">
        <v>360</v>
      </c>
      <c r="W22" s="96">
        <v>19486</v>
      </c>
      <c r="X22" s="8" t="s">
        <v>361</v>
      </c>
      <c r="Y22" s="331" t="s">
        <v>362</v>
      </c>
      <c r="Z22" s="350">
        <v>332.49374999999998</v>
      </c>
      <c r="AA22" s="350">
        <v>277.56</v>
      </c>
    </row>
    <row r="23" spans="1:29" ht="30.2" customHeight="1" thickBot="1" x14ac:dyDescent="0.3">
      <c r="A23" s="105" t="s">
        <v>363</v>
      </c>
      <c r="B23" s="59">
        <v>19487</v>
      </c>
      <c r="C23" s="8" t="s">
        <v>364</v>
      </c>
      <c r="D23" s="112" t="s">
        <v>365</v>
      </c>
      <c r="E23" s="90">
        <f t="shared" si="0"/>
        <v>333.65000000000003</v>
      </c>
      <c r="F23" s="90">
        <f t="shared" si="1"/>
        <v>400.38000000000005</v>
      </c>
      <c r="G23" s="429"/>
      <c r="H23" s="103" t="s">
        <v>366</v>
      </c>
      <c r="I23" s="91">
        <v>19488</v>
      </c>
      <c r="J23" s="8" t="s">
        <v>367</v>
      </c>
      <c r="K23" s="112" t="s">
        <v>368</v>
      </c>
      <c r="L23" s="350">
        <f t="shared" si="2"/>
        <v>367.35</v>
      </c>
      <c r="M23" s="203">
        <f t="shared" si="3"/>
        <v>440.82</v>
      </c>
      <c r="O23" s="105" t="s">
        <v>363</v>
      </c>
      <c r="P23" s="59">
        <v>19487</v>
      </c>
      <c r="Q23" s="8" t="s">
        <v>364</v>
      </c>
      <c r="R23" s="349" t="s">
        <v>365</v>
      </c>
      <c r="S23" s="350">
        <v>333.64374999999995</v>
      </c>
      <c r="T23" s="350">
        <v>278.52</v>
      </c>
      <c r="U23" s="429"/>
      <c r="V23" s="103" t="s">
        <v>366</v>
      </c>
      <c r="W23" s="91">
        <v>19488</v>
      </c>
      <c r="X23" s="8" t="s">
        <v>367</v>
      </c>
      <c r="Y23" s="331" t="s">
        <v>368</v>
      </c>
      <c r="Z23" s="350">
        <v>367.35312499999998</v>
      </c>
      <c r="AA23" s="350">
        <v>306.66000000000003</v>
      </c>
    </row>
    <row r="24" spans="1:29" ht="30.2" customHeight="1" thickBot="1" x14ac:dyDescent="0.3">
      <c r="A24" s="103" t="s">
        <v>369</v>
      </c>
      <c r="B24" s="87">
        <v>17682</v>
      </c>
      <c r="C24" s="8" t="s">
        <v>338</v>
      </c>
      <c r="D24" s="112" t="s">
        <v>370</v>
      </c>
      <c r="E24" s="90">
        <f t="shared" si="0"/>
        <v>232.8</v>
      </c>
      <c r="F24" s="90">
        <f t="shared" si="1"/>
        <v>279.36</v>
      </c>
      <c r="G24" s="429"/>
      <c r="H24" s="103" t="s">
        <v>371</v>
      </c>
      <c r="I24" s="95">
        <v>19786</v>
      </c>
      <c r="J24" s="8" t="s">
        <v>372</v>
      </c>
      <c r="K24" s="112" t="s">
        <v>373</v>
      </c>
      <c r="L24" s="350">
        <f t="shared" si="2"/>
        <v>673.95</v>
      </c>
      <c r="M24" s="203">
        <f t="shared" si="3"/>
        <v>808.74</v>
      </c>
      <c r="O24" s="103" t="s">
        <v>369</v>
      </c>
      <c r="P24" s="87">
        <v>17682</v>
      </c>
      <c r="Q24" s="8" t="s">
        <v>338</v>
      </c>
      <c r="R24" s="349" t="s">
        <v>370</v>
      </c>
      <c r="S24" s="350">
        <v>232.80312499999999</v>
      </c>
      <c r="T24" s="94">
        <v>194.33999999999997</v>
      </c>
      <c r="U24" s="429"/>
      <c r="V24" s="103" t="s">
        <v>371</v>
      </c>
      <c r="W24" s="95">
        <v>19786</v>
      </c>
      <c r="X24" s="8" t="s">
        <v>372</v>
      </c>
      <c r="Y24" s="331" t="s">
        <v>373</v>
      </c>
      <c r="Z24" s="350">
        <v>673.97187499999995</v>
      </c>
      <c r="AA24" s="350">
        <v>562.62</v>
      </c>
    </row>
    <row r="25" spans="1:29" ht="30.2" customHeight="1" thickBot="1" x14ac:dyDescent="0.3">
      <c r="A25" s="103" t="s">
        <v>374</v>
      </c>
      <c r="B25" s="87">
        <v>17795</v>
      </c>
      <c r="C25" s="8" t="s">
        <v>358</v>
      </c>
      <c r="D25" s="112" t="s">
        <v>375</v>
      </c>
      <c r="E25" s="90">
        <f t="shared" si="0"/>
        <v>292.75</v>
      </c>
      <c r="F25" s="90">
        <f t="shared" si="1"/>
        <v>351.3</v>
      </c>
      <c r="G25" s="429"/>
      <c r="H25" s="103" t="s">
        <v>376</v>
      </c>
      <c r="I25" s="95">
        <v>19641</v>
      </c>
      <c r="J25" s="118" t="s">
        <v>372</v>
      </c>
      <c r="K25" s="112" t="s">
        <v>377</v>
      </c>
      <c r="L25" s="350">
        <f t="shared" si="2"/>
        <v>673.95</v>
      </c>
      <c r="M25" s="203">
        <f t="shared" si="3"/>
        <v>808.74</v>
      </c>
      <c r="O25" s="103" t="s">
        <v>374</v>
      </c>
      <c r="P25" s="87">
        <v>17795</v>
      </c>
      <c r="Q25" s="8" t="s">
        <v>358</v>
      </c>
      <c r="R25" s="349" t="s">
        <v>375</v>
      </c>
      <c r="S25" s="350">
        <v>292.74687499999999</v>
      </c>
      <c r="T25" s="94">
        <v>244.38</v>
      </c>
      <c r="U25" s="429"/>
      <c r="V25" s="103" t="s">
        <v>376</v>
      </c>
      <c r="W25" s="95">
        <v>19641</v>
      </c>
      <c r="X25" s="334" t="s">
        <v>372</v>
      </c>
      <c r="Y25" s="331" t="s">
        <v>377</v>
      </c>
      <c r="Z25" s="350">
        <v>673.97187499999995</v>
      </c>
      <c r="AA25" s="350">
        <v>562.62</v>
      </c>
    </row>
    <row r="26" spans="1:29" ht="30.2" customHeight="1" thickBot="1" x14ac:dyDescent="0.3">
      <c r="A26" s="103" t="s">
        <v>378</v>
      </c>
      <c r="B26" s="87">
        <v>17796</v>
      </c>
      <c r="C26" s="8" t="s">
        <v>358</v>
      </c>
      <c r="D26" s="112" t="s">
        <v>379</v>
      </c>
      <c r="E26" s="90">
        <f t="shared" si="0"/>
        <v>389.40000000000003</v>
      </c>
      <c r="F26" s="90">
        <f t="shared" si="1"/>
        <v>467.28000000000003</v>
      </c>
      <c r="G26" s="429"/>
      <c r="H26" s="103" t="s">
        <v>380</v>
      </c>
      <c r="I26" s="95">
        <v>17612</v>
      </c>
      <c r="J26" s="8" t="s">
        <v>381</v>
      </c>
      <c r="K26" s="112" t="s">
        <v>382</v>
      </c>
      <c r="L26" s="350">
        <f t="shared" si="2"/>
        <v>392.35</v>
      </c>
      <c r="M26" s="203">
        <f t="shared" si="3"/>
        <v>470.82</v>
      </c>
      <c r="O26" s="103" t="s">
        <v>378</v>
      </c>
      <c r="P26" s="87">
        <v>17796</v>
      </c>
      <c r="Q26" s="8" t="s">
        <v>358</v>
      </c>
      <c r="R26" s="349" t="s">
        <v>379</v>
      </c>
      <c r="S26" s="350">
        <v>389.41874999999999</v>
      </c>
      <c r="T26" s="94">
        <v>325.08</v>
      </c>
      <c r="U26" s="429"/>
      <c r="V26" s="103" t="s">
        <v>380</v>
      </c>
      <c r="W26" s="95">
        <v>17612</v>
      </c>
      <c r="X26" s="8" t="s">
        <v>381</v>
      </c>
      <c r="Y26" s="331" t="s">
        <v>382</v>
      </c>
      <c r="Z26" s="350">
        <v>392.36562499999997</v>
      </c>
      <c r="AA26" s="350">
        <v>327.53999999999996</v>
      </c>
    </row>
    <row r="27" spans="1:29" ht="30.2" customHeight="1" thickBot="1" x14ac:dyDescent="0.3">
      <c r="A27" s="103" t="s">
        <v>383</v>
      </c>
      <c r="B27" s="87">
        <v>17924</v>
      </c>
      <c r="C27" s="8" t="s">
        <v>384</v>
      </c>
      <c r="D27" s="112" t="s">
        <v>385</v>
      </c>
      <c r="E27" s="90">
        <f t="shared" si="0"/>
        <v>356.8</v>
      </c>
      <c r="F27" s="90">
        <f t="shared" si="1"/>
        <v>428.16</v>
      </c>
      <c r="G27" s="429"/>
      <c r="H27" s="108" t="s">
        <v>386</v>
      </c>
      <c r="I27" s="95">
        <v>17660</v>
      </c>
      <c r="J27" s="119" t="s">
        <v>387</v>
      </c>
      <c r="K27" s="112" t="s">
        <v>388</v>
      </c>
      <c r="L27" s="350">
        <f t="shared" si="2"/>
        <v>392.35</v>
      </c>
      <c r="M27" s="203">
        <f t="shared" si="3"/>
        <v>470.82</v>
      </c>
      <c r="O27" s="103" t="s">
        <v>383</v>
      </c>
      <c r="P27" s="87">
        <v>17924</v>
      </c>
      <c r="Q27" s="8" t="s">
        <v>384</v>
      </c>
      <c r="R27" s="349" t="s">
        <v>385</v>
      </c>
      <c r="S27" s="350">
        <v>356.78749999999997</v>
      </c>
      <c r="T27" s="94">
        <v>297.83999999999997</v>
      </c>
      <c r="U27" s="429"/>
      <c r="V27" s="108" t="s">
        <v>386</v>
      </c>
      <c r="W27" s="95">
        <v>17660</v>
      </c>
      <c r="X27" s="335" t="s">
        <v>387</v>
      </c>
      <c r="Y27" s="331" t="s">
        <v>388</v>
      </c>
      <c r="Z27" s="350">
        <v>392.36562499999997</v>
      </c>
      <c r="AA27" s="350">
        <v>327.53999999999996</v>
      </c>
    </row>
    <row r="28" spans="1:29" ht="30.2" customHeight="1" thickBot="1" x14ac:dyDescent="0.3">
      <c r="A28" s="103" t="s">
        <v>389</v>
      </c>
      <c r="B28" s="87">
        <v>15823</v>
      </c>
      <c r="C28" s="8" t="s">
        <v>390</v>
      </c>
      <c r="D28" s="114" t="s">
        <v>391</v>
      </c>
      <c r="E28" s="90">
        <f t="shared" si="0"/>
        <v>356.8</v>
      </c>
      <c r="F28" s="90">
        <f t="shared" si="1"/>
        <v>428.16</v>
      </c>
      <c r="G28" s="429"/>
      <c r="H28" s="109" t="s">
        <v>392</v>
      </c>
      <c r="I28" s="97">
        <v>19444</v>
      </c>
      <c r="J28" s="119" t="s">
        <v>393</v>
      </c>
      <c r="K28" s="112" t="s">
        <v>394</v>
      </c>
      <c r="L28" s="350">
        <f t="shared" si="2"/>
        <v>401.5</v>
      </c>
      <c r="M28" s="203">
        <f t="shared" si="3"/>
        <v>481.79999999999995</v>
      </c>
      <c r="O28" s="103" t="s">
        <v>389</v>
      </c>
      <c r="P28" s="87">
        <v>15823</v>
      </c>
      <c r="Q28" s="8" t="s">
        <v>390</v>
      </c>
      <c r="R28" s="352" t="s">
        <v>391</v>
      </c>
      <c r="S28" s="350">
        <v>356.78749999999997</v>
      </c>
      <c r="T28" s="94">
        <v>297.83999999999997</v>
      </c>
      <c r="U28" s="429"/>
      <c r="V28" s="109" t="s">
        <v>392</v>
      </c>
      <c r="W28" s="97">
        <v>19444</v>
      </c>
      <c r="X28" s="335" t="s">
        <v>393</v>
      </c>
      <c r="Y28" s="331" t="s">
        <v>394</v>
      </c>
      <c r="Z28" s="350">
        <v>401.49374999999998</v>
      </c>
      <c r="AA28" s="350">
        <v>335.16</v>
      </c>
    </row>
    <row r="29" spans="1:29" ht="30.2" customHeight="1" thickBot="1" x14ac:dyDescent="0.3">
      <c r="A29" s="103" t="s">
        <v>395</v>
      </c>
      <c r="B29" s="87">
        <v>17925</v>
      </c>
      <c r="C29" s="119" t="s">
        <v>384</v>
      </c>
      <c r="D29" s="113" t="s">
        <v>396</v>
      </c>
      <c r="E29" s="90">
        <f t="shared" si="0"/>
        <v>356.8</v>
      </c>
      <c r="F29" s="90">
        <f t="shared" si="1"/>
        <v>428.16</v>
      </c>
      <c r="G29" s="429"/>
      <c r="H29" s="109" t="s">
        <v>397</v>
      </c>
      <c r="I29" s="97">
        <v>19676</v>
      </c>
      <c r="J29" s="119" t="s">
        <v>398</v>
      </c>
      <c r="K29" s="112" t="s">
        <v>399</v>
      </c>
      <c r="L29" s="350">
        <f t="shared" si="2"/>
        <v>612.95000000000005</v>
      </c>
      <c r="M29" s="203">
        <f t="shared" si="3"/>
        <v>735.54000000000008</v>
      </c>
      <c r="O29" s="103" t="s">
        <v>395</v>
      </c>
      <c r="P29" s="87">
        <v>17925</v>
      </c>
      <c r="Q29" s="354" t="s">
        <v>384</v>
      </c>
      <c r="R29" s="351" t="s">
        <v>396</v>
      </c>
      <c r="S29" s="350">
        <v>356.78749999999997</v>
      </c>
      <c r="T29" s="94">
        <v>297.83999999999997</v>
      </c>
      <c r="U29" s="429"/>
      <c r="V29" s="109" t="s">
        <v>397</v>
      </c>
      <c r="W29" s="97">
        <v>19676</v>
      </c>
      <c r="X29" s="335" t="s">
        <v>398</v>
      </c>
      <c r="Y29" s="331" t="s">
        <v>399</v>
      </c>
      <c r="Z29" s="350">
        <v>612.94999999999993</v>
      </c>
      <c r="AA29" s="350">
        <v>511.67999999999995</v>
      </c>
    </row>
    <row r="30" spans="1:29" ht="30.2" customHeight="1" thickBot="1" x14ac:dyDescent="0.3">
      <c r="A30" s="103" t="s">
        <v>400</v>
      </c>
      <c r="B30" s="98">
        <v>15817</v>
      </c>
      <c r="C30" s="119" t="s">
        <v>401</v>
      </c>
      <c r="D30" s="112" t="s">
        <v>402</v>
      </c>
      <c r="E30" s="90">
        <f t="shared" si="0"/>
        <v>356.8</v>
      </c>
      <c r="F30" s="90">
        <f t="shared" si="1"/>
        <v>428.16</v>
      </c>
      <c r="G30" s="429"/>
      <c r="H30" s="103" t="s">
        <v>403</v>
      </c>
      <c r="I30" s="87" t="s">
        <v>404</v>
      </c>
      <c r="J30" s="119" t="s">
        <v>405</v>
      </c>
      <c r="K30" s="112" t="s">
        <v>406</v>
      </c>
      <c r="L30" s="350">
        <f t="shared" si="2"/>
        <v>331.70000000000005</v>
      </c>
      <c r="M30" s="203">
        <f t="shared" si="3"/>
        <v>398.04</v>
      </c>
      <c r="O30" s="103" t="s">
        <v>400</v>
      </c>
      <c r="P30" s="98">
        <v>15817</v>
      </c>
      <c r="Q30" s="354" t="s">
        <v>401</v>
      </c>
      <c r="R30" s="349" t="s">
        <v>402</v>
      </c>
      <c r="S30" s="350">
        <v>356.78749999999997</v>
      </c>
      <c r="T30" s="94">
        <v>297.83999999999997</v>
      </c>
      <c r="U30" s="429"/>
      <c r="V30" s="103" t="s">
        <v>403</v>
      </c>
      <c r="W30" s="87" t="s">
        <v>404</v>
      </c>
      <c r="X30" s="335" t="s">
        <v>405</v>
      </c>
      <c r="Y30" s="331" t="s">
        <v>406</v>
      </c>
      <c r="Z30" s="350">
        <v>331.703125</v>
      </c>
      <c r="AA30" s="350">
        <v>276.89999999999998</v>
      </c>
    </row>
    <row r="31" spans="1:29" ht="30.2" customHeight="1" thickBot="1" x14ac:dyDescent="0.3">
      <c r="A31" s="106" t="s">
        <v>407</v>
      </c>
      <c r="B31" s="87">
        <v>17828</v>
      </c>
      <c r="C31" s="8" t="s">
        <v>408</v>
      </c>
      <c r="D31" s="112" t="s">
        <v>409</v>
      </c>
      <c r="E31" s="90">
        <f t="shared" si="0"/>
        <v>476.6</v>
      </c>
      <c r="F31" s="90">
        <f t="shared" si="1"/>
        <v>571.91999999999996</v>
      </c>
      <c r="G31" s="429"/>
      <c r="H31" s="103" t="s">
        <v>410</v>
      </c>
      <c r="I31" s="95" t="s">
        <v>411</v>
      </c>
      <c r="J31" s="118" t="s">
        <v>412</v>
      </c>
      <c r="K31" s="112" t="s">
        <v>413</v>
      </c>
      <c r="L31" s="350">
        <f t="shared" si="2"/>
        <v>695.25</v>
      </c>
      <c r="M31" s="203">
        <f t="shared" si="3"/>
        <v>834.3</v>
      </c>
      <c r="O31" s="106" t="s">
        <v>407</v>
      </c>
      <c r="P31" s="87">
        <v>17828</v>
      </c>
      <c r="Q31" s="8" t="s">
        <v>408</v>
      </c>
      <c r="R31" s="349" t="s">
        <v>409</v>
      </c>
      <c r="S31" s="350">
        <v>476.60312499999998</v>
      </c>
      <c r="T31" s="94">
        <v>397.86</v>
      </c>
      <c r="U31" s="429"/>
      <c r="V31" s="103" t="s">
        <v>410</v>
      </c>
      <c r="W31" s="95" t="s">
        <v>411</v>
      </c>
      <c r="X31" s="334" t="s">
        <v>418</v>
      </c>
      <c r="Y31" s="331" t="s">
        <v>413</v>
      </c>
      <c r="Z31" s="350">
        <v>695.24687499999993</v>
      </c>
      <c r="AA31" s="350">
        <v>580.38</v>
      </c>
    </row>
    <row r="32" spans="1:29" ht="30.2" customHeight="1" thickBot="1" x14ac:dyDescent="0.3">
      <c r="A32" s="107" t="s">
        <v>414</v>
      </c>
      <c r="B32" s="59">
        <v>17635</v>
      </c>
      <c r="C32" s="8" t="s">
        <v>415</v>
      </c>
      <c r="D32" s="112" t="s">
        <v>416</v>
      </c>
      <c r="E32" s="90">
        <f t="shared" si="0"/>
        <v>476.6</v>
      </c>
      <c r="F32" s="90">
        <f t="shared" si="1"/>
        <v>571.91999999999996</v>
      </c>
      <c r="G32" s="429"/>
      <c r="H32" s="103" t="s">
        <v>417</v>
      </c>
      <c r="I32" s="91" t="s">
        <v>411</v>
      </c>
      <c r="J32" s="8" t="s">
        <v>418</v>
      </c>
      <c r="K32" s="112" t="s">
        <v>419</v>
      </c>
      <c r="L32" s="350">
        <f t="shared" si="2"/>
        <v>441.25</v>
      </c>
      <c r="M32" s="203">
        <f t="shared" si="3"/>
        <v>529.5</v>
      </c>
      <c r="O32" s="107" t="s">
        <v>414</v>
      </c>
      <c r="P32" s="59">
        <v>17635</v>
      </c>
      <c r="Q32" s="8" t="s">
        <v>415</v>
      </c>
      <c r="R32" s="349" t="s">
        <v>416</v>
      </c>
      <c r="S32" s="350">
        <v>476.60312499999998</v>
      </c>
      <c r="T32" s="350">
        <v>397.86</v>
      </c>
      <c r="U32" s="429"/>
      <c r="V32" s="103" t="s">
        <v>417</v>
      </c>
      <c r="W32" s="91" t="s">
        <v>411</v>
      </c>
      <c r="X32" s="8" t="s">
        <v>418</v>
      </c>
      <c r="Y32" s="331" t="s">
        <v>419</v>
      </c>
      <c r="Z32" s="350">
        <v>441.24062499999997</v>
      </c>
      <c r="AA32" s="350">
        <v>368.34</v>
      </c>
    </row>
    <row r="33" spans="1:27" ht="30.2" customHeight="1" thickBot="1" x14ac:dyDescent="0.3">
      <c r="A33" s="106" t="s">
        <v>420</v>
      </c>
      <c r="B33" s="87">
        <v>17827</v>
      </c>
      <c r="C33" s="8" t="s">
        <v>421</v>
      </c>
      <c r="D33" s="112" t="s">
        <v>422</v>
      </c>
      <c r="E33" s="90">
        <f t="shared" si="0"/>
        <v>476.6</v>
      </c>
      <c r="F33" s="90">
        <f t="shared" si="1"/>
        <v>571.91999999999996</v>
      </c>
      <c r="G33" s="429"/>
      <c r="H33" s="103" t="s">
        <v>423</v>
      </c>
      <c r="I33" s="91"/>
      <c r="J33" s="8" t="s">
        <v>424</v>
      </c>
      <c r="K33" s="112" t="s">
        <v>425</v>
      </c>
      <c r="L33" s="350">
        <f t="shared" si="2"/>
        <v>264.65000000000003</v>
      </c>
      <c r="M33" s="203">
        <f t="shared" si="3"/>
        <v>317.58000000000004</v>
      </c>
      <c r="O33" s="106" t="s">
        <v>420</v>
      </c>
      <c r="P33" s="87">
        <v>17827</v>
      </c>
      <c r="Q33" s="8" t="s">
        <v>421</v>
      </c>
      <c r="R33" s="349" t="s">
        <v>422</v>
      </c>
      <c r="S33" s="350">
        <v>476.60312499999998</v>
      </c>
      <c r="T33" s="94">
        <v>397.86</v>
      </c>
      <c r="U33" s="429"/>
      <c r="V33" s="103" t="s">
        <v>423</v>
      </c>
      <c r="W33" s="91"/>
      <c r="X33" s="8" t="s">
        <v>424</v>
      </c>
      <c r="Y33" s="331" t="s">
        <v>425</v>
      </c>
      <c r="Z33" s="350">
        <v>264.64374999999995</v>
      </c>
      <c r="AA33" s="350">
        <v>220.92</v>
      </c>
    </row>
    <row r="34" spans="1:27" ht="30.2" customHeight="1" thickBot="1" x14ac:dyDescent="0.3">
      <c r="A34" s="107" t="s">
        <v>426</v>
      </c>
      <c r="B34" s="59">
        <v>17636</v>
      </c>
      <c r="C34" s="8" t="s">
        <v>427</v>
      </c>
      <c r="D34" s="112" t="s">
        <v>428</v>
      </c>
      <c r="E34" s="90">
        <f t="shared" si="0"/>
        <v>476.6</v>
      </c>
      <c r="F34" s="90">
        <f t="shared" si="1"/>
        <v>571.91999999999996</v>
      </c>
      <c r="G34" s="429"/>
      <c r="H34" s="103" t="s">
        <v>429</v>
      </c>
      <c r="I34" s="91">
        <v>19902</v>
      </c>
      <c r="J34" s="8" t="s">
        <v>430</v>
      </c>
      <c r="K34" s="112" t="s">
        <v>431</v>
      </c>
      <c r="L34" s="350">
        <f t="shared" si="2"/>
        <v>416.95000000000005</v>
      </c>
      <c r="M34" s="203">
        <f t="shared" si="3"/>
        <v>500.34000000000003</v>
      </c>
      <c r="O34" s="107" t="s">
        <v>426</v>
      </c>
      <c r="P34" s="59">
        <v>17636</v>
      </c>
      <c r="Q34" s="8" t="s">
        <v>427</v>
      </c>
      <c r="R34" s="349" t="s">
        <v>428</v>
      </c>
      <c r="S34" s="350">
        <v>476.60312499999998</v>
      </c>
      <c r="T34" s="350">
        <v>397.86</v>
      </c>
      <c r="U34" s="429"/>
      <c r="V34" s="103" t="s">
        <v>429</v>
      </c>
      <c r="W34" s="91">
        <v>19902</v>
      </c>
      <c r="X34" s="8" t="s">
        <v>430</v>
      </c>
      <c r="Y34" s="331" t="s">
        <v>431</v>
      </c>
      <c r="Z34" s="350">
        <v>416.94687499999998</v>
      </c>
      <c r="AA34" s="350">
        <v>348.06</v>
      </c>
    </row>
    <row r="35" spans="1:27" ht="30.2" customHeight="1" thickBot="1" x14ac:dyDescent="0.3">
      <c r="A35" s="107" t="s">
        <v>432</v>
      </c>
      <c r="B35" s="59">
        <v>19620</v>
      </c>
      <c r="C35" s="8" t="s">
        <v>433</v>
      </c>
      <c r="D35" s="112" t="s">
        <v>434</v>
      </c>
      <c r="E35" s="90">
        <f t="shared" si="0"/>
        <v>482</v>
      </c>
      <c r="F35" s="90">
        <f t="shared" si="1"/>
        <v>578.4</v>
      </c>
      <c r="G35" s="429"/>
      <c r="H35" s="103" t="s">
        <v>435</v>
      </c>
      <c r="I35" s="91">
        <v>19574</v>
      </c>
      <c r="J35" s="8" t="s">
        <v>436</v>
      </c>
      <c r="K35" s="112" t="s">
        <v>437</v>
      </c>
      <c r="L35" s="350">
        <f t="shared" si="2"/>
        <v>332.65000000000003</v>
      </c>
      <c r="M35" s="203">
        <f t="shared" si="3"/>
        <v>399.18</v>
      </c>
      <c r="O35" s="107" t="s">
        <v>432</v>
      </c>
      <c r="P35" s="59">
        <v>19620</v>
      </c>
      <c r="Q35" s="8" t="s">
        <v>433</v>
      </c>
      <c r="R35" s="349" t="s">
        <v>434</v>
      </c>
      <c r="S35" s="350">
        <v>481.99374999999998</v>
      </c>
      <c r="T35" s="94">
        <v>402.36</v>
      </c>
      <c r="U35" s="429"/>
      <c r="V35" s="103" t="s">
        <v>435</v>
      </c>
      <c r="W35" s="91">
        <v>19574</v>
      </c>
      <c r="X35" s="8" t="s">
        <v>436</v>
      </c>
      <c r="Y35" s="331" t="s">
        <v>437</v>
      </c>
      <c r="Z35" s="350">
        <v>332.63749999999999</v>
      </c>
      <c r="AA35" s="350">
        <v>277.68</v>
      </c>
    </row>
    <row r="36" spans="1:27" ht="30.2" customHeight="1" thickBot="1" x14ac:dyDescent="0.3">
      <c r="A36" s="107" t="s">
        <v>438</v>
      </c>
      <c r="B36" s="59">
        <v>17109</v>
      </c>
      <c r="C36" s="8" t="s">
        <v>439</v>
      </c>
      <c r="D36" s="112" t="s">
        <v>440</v>
      </c>
      <c r="E36" s="90">
        <f t="shared" si="0"/>
        <v>482</v>
      </c>
      <c r="F36" s="90">
        <f t="shared" si="1"/>
        <v>578.4</v>
      </c>
      <c r="G36" s="429"/>
      <c r="H36" s="108" t="s">
        <v>441</v>
      </c>
      <c r="I36" s="99">
        <v>19938</v>
      </c>
      <c r="J36" s="118" t="s">
        <v>442</v>
      </c>
      <c r="K36" s="114" t="s">
        <v>443</v>
      </c>
      <c r="L36" s="350">
        <f t="shared" si="2"/>
        <v>333.65000000000003</v>
      </c>
      <c r="M36" s="203">
        <f t="shared" si="3"/>
        <v>400.38000000000005</v>
      </c>
      <c r="O36" s="107" t="s">
        <v>438</v>
      </c>
      <c r="P36" s="59">
        <v>17109</v>
      </c>
      <c r="Q36" s="8" t="s">
        <v>439</v>
      </c>
      <c r="R36" s="349" t="s">
        <v>440</v>
      </c>
      <c r="S36" s="350">
        <v>481.99374999999998</v>
      </c>
      <c r="T36" s="300">
        <v>402.36</v>
      </c>
      <c r="U36" s="429"/>
      <c r="V36" s="108" t="s">
        <v>441</v>
      </c>
      <c r="W36" s="99">
        <v>19938</v>
      </c>
      <c r="X36" s="334" t="s">
        <v>442</v>
      </c>
      <c r="Y36" s="332" t="s">
        <v>443</v>
      </c>
      <c r="Z36" s="350">
        <v>333.64374999999995</v>
      </c>
      <c r="AA36" s="128">
        <v>278.52</v>
      </c>
    </row>
    <row r="37" spans="1:27" ht="30.2" customHeight="1" thickBot="1" x14ac:dyDescent="0.3">
      <c r="A37" s="105" t="s">
        <v>444</v>
      </c>
      <c r="B37" s="59">
        <v>17901</v>
      </c>
      <c r="C37" s="8" t="s">
        <v>445</v>
      </c>
      <c r="D37" s="112" t="s">
        <v>446</v>
      </c>
      <c r="E37" s="90">
        <f t="shared" si="0"/>
        <v>482</v>
      </c>
      <c r="F37" s="90">
        <f t="shared" si="1"/>
        <v>578.4</v>
      </c>
      <c r="G37" s="429"/>
      <c r="H37" s="103" t="s">
        <v>447</v>
      </c>
      <c r="I37" s="91">
        <v>19939</v>
      </c>
      <c r="J37" s="8" t="s">
        <v>448</v>
      </c>
      <c r="K37" s="112" t="s">
        <v>449</v>
      </c>
      <c r="L37" s="350">
        <f t="shared" si="2"/>
        <v>359.6</v>
      </c>
      <c r="M37" s="203">
        <f t="shared" si="3"/>
        <v>431.52000000000004</v>
      </c>
      <c r="O37" s="105" t="s">
        <v>444</v>
      </c>
      <c r="P37" s="59">
        <v>17901</v>
      </c>
      <c r="Q37" s="8" t="s">
        <v>445</v>
      </c>
      <c r="R37" s="349" t="s">
        <v>446</v>
      </c>
      <c r="S37" s="350">
        <v>481.99374999999998</v>
      </c>
      <c r="T37" s="300">
        <v>402.36</v>
      </c>
      <c r="U37" s="429"/>
      <c r="V37" s="103" t="s">
        <v>447</v>
      </c>
      <c r="W37" s="91">
        <v>19939</v>
      </c>
      <c r="X37" s="8" t="s">
        <v>448</v>
      </c>
      <c r="Y37" s="331" t="s">
        <v>449</v>
      </c>
      <c r="Z37" s="350">
        <v>359.59062499999999</v>
      </c>
      <c r="AA37" s="350">
        <v>300.18</v>
      </c>
    </row>
    <row r="38" spans="1:27" ht="30.2" customHeight="1" thickBot="1" x14ac:dyDescent="0.3">
      <c r="A38" s="107" t="s">
        <v>450</v>
      </c>
      <c r="B38" s="59">
        <v>17900</v>
      </c>
      <c r="C38" s="8" t="s">
        <v>445</v>
      </c>
      <c r="D38" s="112" t="s">
        <v>451</v>
      </c>
      <c r="E38" s="90">
        <f t="shared" si="0"/>
        <v>482</v>
      </c>
      <c r="F38" s="90">
        <f t="shared" si="1"/>
        <v>578.4</v>
      </c>
      <c r="G38" s="429"/>
      <c r="H38" s="103" t="s">
        <v>452</v>
      </c>
      <c r="I38" s="117" t="s">
        <v>453</v>
      </c>
      <c r="J38" s="8" t="s">
        <v>454</v>
      </c>
      <c r="K38" s="112" t="s">
        <v>455</v>
      </c>
      <c r="L38" s="350">
        <f t="shared" si="2"/>
        <v>379.20000000000005</v>
      </c>
      <c r="M38" s="203">
        <f t="shared" si="3"/>
        <v>455.04</v>
      </c>
      <c r="O38" s="107" t="s">
        <v>450</v>
      </c>
      <c r="P38" s="59">
        <v>17900</v>
      </c>
      <c r="Q38" s="8" t="s">
        <v>445</v>
      </c>
      <c r="R38" s="349" t="s">
        <v>451</v>
      </c>
      <c r="S38" s="350">
        <v>481.99374999999998</v>
      </c>
      <c r="T38" s="350">
        <v>402.36</v>
      </c>
      <c r="U38" s="429"/>
      <c r="V38" s="103" t="s">
        <v>452</v>
      </c>
      <c r="W38" s="123" t="s">
        <v>453</v>
      </c>
      <c r="X38" s="8" t="s">
        <v>454</v>
      </c>
      <c r="Y38" s="331" t="s">
        <v>455</v>
      </c>
      <c r="Z38" s="350">
        <v>379.21249999999998</v>
      </c>
      <c r="AA38" s="350">
        <v>316.56</v>
      </c>
    </row>
    <row r="39" spans="1:27" ht="30.2" customHeight="1" thickBot="1" x14ac:dyDescent="0.3">
      <c r="A39" s="106" t="s">
        <v>456</v>
      </c>
      <c r="B39" s="87">
        <v>17688</v>
      </c>
      <c r="C39" s="8" t="s">
        <v>457</v>
      </c>
      <c r="D39" s="112" t="s">
        <v>458</v>
      </c>
      <c r="E39" s="90">
        <f t="shared" si="0"/>
        <v>482</v>
      </c>
      <c r="F39" s="90">
        <f t="shared" si="1"/>
        <v>578.4</v>
      </c>
      <c r="G39" s="429"/>
      <c r="H39" s="103" t="s">
        <v>459</v>
      </c>
      <c r="I39" s="91">
        <v>19903</v>
      </c>
      <c r="J39" s="8" t="s">
        <v>460</v>
      </c>
      <c r="K39" s="112" t="s">
        <v>461</v>
      </c>
      <c r="L39" s="350">
        <f t="shared" si="2"/>
        <v>386.6</v>
      </c>
      <c r="M39" s="203">
        <f t="shared" si="3"/>
        <v>463.92</v>
      </c>
      <c r="O39" s="106" t="s">
        <v>456</v>
      </c>
      <c r="P39" s="87">
        <v>17688</v>
      </c>
      <c r="Q39" s="8" t="s">
        <v>457</v>
      </c>
      <c r="R39" s="349" t="s">
        <v>458</v>
      </c>
      <c r="S39" s="350">
        <v>481.99374999999998</v>
      </c>
      <c r="T39" s="94">
        <v>402.36</v>
      </c>
      <c r="U39" s="429"/>
      <c r="V39" s="103" t="s">
        <v>459</v>
      </c>
      <c r="W39" s="91">
        <v>19903</v>
      </c>
      <c r="X39" s="8" t="s">
        <v>430</v>
      </c>
      <c r="Y39" s="331" t="s">
        <v>461</v>
      </c>
      <c r="Z39" s="350">
        <v>386.61562499999997</v>
      </c>
      <c r="AA39" s="350">
        <v>322.73999999999995</v>
      </c>
    </row>
    <row r="40" spans="1:27" ht="30.2" customHeight="1" thickBot="1" x14ac:dyDescent="0.3">
      <c r="A40" s="106" t="s">
        <v>462</v>
      </c>
      <c r="B40" s="87">
        <v>17880</v>
      </c>
      <c r="C40" s="8" t="s">
        <v>463</v>
      </c>
      <c r="D40" s="112" t="s">
        <v>464</v>
      </c>
      <c r="E40" s="90">
        <f t="shared" si="0"/>
        <v>482</v>
      </c>
      <c r="F40" s="90">
        <f t="shared" si="1"/>
        <v>578.4</v>
      </c>
      <c r="G40" s="429"/>
      <c r="H40" s="103" t="s">
        <v>465</v>
      </c>
      <c r="I40" s="91">
        <v>19562</v>
      </c>
      <c r="J40" s="8" t="s">
        <v>466</v>
      </c>
      <c r="K40" s="112" t="s">
        <v>467</v>
      </c>
      <c r="L40" s="350">
        <f t="shared" si="2"/>
        <v>438.6</v>
      </c>
      <c r="M40" s="203">
        <f t="shared" si="3"/>
        <v>526.32000000000005</v>
      </c>
      <c r="O40" s="106" t="s">
        <v>462</v>
      </c>
      <c r="P40" s="87">
        <v>17880</v>
      </c>
      <c r="Q40" s="8" t="s">
        <v>463</v>
      </c>
      <c r="R40" s="349" t="s">
        <v>464</v>
      </c>
      <c r="S40" s="350">
        <v>481.99374999999998</v>
      </c>
      <c r="T40" s="90">
        <v>402.36</v>
      </c>
      <c r="U40" s="429"/>
      <c r="V40" s="103" t="s">
        <v>465</v>
      </c>
      <c r="W40" s="91">
        <v>19562</v>
      </c>
      <c r="X40" s="8" t="s">
        <v>466</v>
      </c>
      <c r="Y40" s="331" t="s">
        <v>467</v>
      </c>
      <c r="Z40" s="350">
        <v>438.58124999999995</v>
      </c>
      <c r="AA40" s="350">
        <v>366.12</v>
      </c>
    </row>
    <row r="41" spans="1:27" ht="30.2" customHeight="1" thickBot="1" x14ac:dyDescent="0.3">
      <c r="A41" s="103" t="s">
        <v>468</v>
      </c>
      <c r="B41" s="87">
        <v>19822</v>
      </c>
      <c r="C41" s="8" t="s">
        <v>469</v>
      </c>
      <c r="D41" s="112" t="s">
        <v>470</v>
      </c>
      <c r="E41" s="90">
        <f t="shared" si="0"/>
        <v>482</v>
      </c>
      <c r="F41" s="90">
        <f t="shared" si="1"/>
        <v>578.4</v>
      </c>
      <c r="G41" s="429"/>
      <c r="H41" s="103" t="s">
        <v>471</v>
      </c>
      <c r="I41" s="91">
        <v>19563</v>
      </c>
      <c r="J41" s="8" t="s">
        <v>472</v>
      </c>
      <c r="K41" s="112" t="s">
        <v>473</v>
      </c>
      <c r="L41" s="350">
        <f t="shared" si="2"/>
        <v>438.6</v>
      </c>
      <c r="M41" s="203">
        <f t="shared" si="3"/>
        <v>526.32000000000005</v>
      </c>
      <c r="O41" s="103" t="s">
        <v>468</v>
      </c>
      <c r="P41" s="87">
        <v>19822</v>
      </c>
      <c r="Q41" s="8" t="s">
        <v>469</v>
      </c>
      <c r="R41" s="349" t="s">
        <v>470</v>
      </c>
      <c r="S41" s="350">
        <v>481.99374999999998</v>
      </c>
      <c r="T41" s="94">
        <v>402.36</v>
      </c>
      <c r="U41" s="429"/>
      <c r="V41" s="103" t="s">
        <v>471</v>
      </c>
      <c r="W41" s="91">
        <v>19563</v>
      </c>
      <c r="X41" s="8" t="s">
        <v>472</v>
      </c>
      <c r="Y41" s="331" t="s">
        <v>473</v>
      </c>
      <c r="Z41" s="350">
        <v>438.58124999999995</v>
      </c>
      <c r="AA41" s="350">
        <v>366.12</v>
      </c>
    </row>
    <row r="42" spans="1:27" ht="30.2" customHeight="1" thickBot="1" x14ac:dyDescent="0.3">
      <c r="A42" s="106" t="s">
        <v>474</v>
      </c>
      <c r="B42" s="87">
        <v>19821</v>
      </c>
      <c r="C42" s="8" t="s">
        <v>469</v>
      </c>
      <c r="D42" s="112" t="s">
        <v>475</v>
      </c>
      <c r="E42" s="90">
        <f t="shared" si="0"/>
        <v>482</v>
      </c>
      <c r="F42" s="90">
        <f t="shared" si="1"/>
        <v>578.4</v>
      </c>
      <c r="G42" s="429"/>
      <c r="H42" s="105" t="s">
        <v>476</v>
      </c>
      <c r="I42" s="96">
        <v>19032</v>
      </c>
      <c r="J42" s="8" t="s">
        <v>477</v>
      </c>
      <c r="K42" s="112" t="s">
        <v>478</v>
      </c>
      <c r="L42" s="350">
        <f t="shared" si="2"/>
        <v>408.20000000000005</v>
      </c>
      <c r="M42" s="203">
        <f t="shared" si="3"/>
        <v>489.84000000000003</v>
      </c>
      <c r="O42" s="106" t="s">
        <v>474</v>
      </c>
      <c r="P42" s="87">
        <v>19821</v>
      </c>
      <c r="Q42" s="8" t="s">
        <v>469</v>
      </c>
      <c r="R42" s="349" t="s">
        <v>475</v>
      </c>
      <c r="S42" s="350">
        <v>481.99374999999998</v>
      </c>
      <c r="T42" s="94">
        <v>402.36</v>
      </c>
      <c r="U42" s="429"/>
      <c r="V42" s="105" t="s">
        <v>476</v>
      </c>
      <c r="W42" s="96">
        <v>19032</v>
      </c>
      <c r="X42" s="8" t="s">
        <v>477</v>
      </c>
      <c r="Y42" s="331" t="s">
        <v>478</v>
      </c>
      <c r="Z42" s="350">
        <v>408.17812499999997</v>
      </c>
      <c r="AA42" s="350">
        <v>340.73999999999995</v>
      </c>
    </row>
    <row r="43" spans="1:27" ht="30.2" customHeight="1" thickBot="1" x14ac:dyDescent="0.3">
      <c r="A43" s="106" t="s">
        <v>479</v>
      </c>
      <c r="B43" s="87">
        <v>13464</v>
      </c>
      <c r="C43" s="8" t="s">
        <v>480</v>
      </c>
      <c r="D43" s="112" t="s">
        <v>481</v>
      </c>
      <c r="E43" s="90">
        <f t="shared" si="0"/>
        <v>132.55000000000001</v>
      </c>
      <c r="F43" s="90">
        <f t="shared" si="1"/>
        <v>159.06</v>
      </c>
      <c r="G43" s="429"/>
      <c r="H43" s="105" t="s">
        <v>482</v>
      </c>
      <c r="I43" s="96">
        <v>19094</v>
      </c>
      <c r="J43" s="8" t="s">
        <v>483</v>
      </c>
      <c r="K43" s="112" t="s">
        <v>484</v>
      </c>
      <c r="L43" s="350">
        <f t="shared" si="2"/>
        <v>428.25</v>
      </c>
      <c r="M43" s="203">
        <f t="shared" si="3"/>
        <v>513.9</v>
      </c>
      <c r="O43" s="106" t="s">
        <v>479</v>
      </c>
      <c r="P43" s="87">
        <v>13464</v>
      </c>
      <c r="Q43" s="8" t="s">
        <v>480</v>
      </c>
      <c r="R43" s="349" t="s">
        <v>481</v>
      </c>
      <c r="S43" s="350">
        <v>132.53749999999999</v>
      </c>
      <c r="T43" s="94">
        <v>110.64</v>
      </c>
      <c r="U43" s="429"/>
      <c r="V43" s="105" t="s">
        <v>482</v>
      </c>
      <c r="W43" s="96">
        <v>19094</v>
      </c>
      <c r="X43" s="8" t="s">
        <v>483</v>
      </c>
      <c r="Y43" s="331" t="s">
        <v>484</v>
      </c>
      <c r="Z43" s="350">
        <v>428.23124999999999</v>
      </c>
      <c r="AA43" s="350">
        <v>357.47999999999996</v>
      </c>
    </row>
    <row r="44" spans="1:27" ht="30.2" customHeight="1" thickBot="1" x14ac:dyDescent="0.3">
      <c r="A44" s="106" t="s">
        <v>485</v>
      </c>
      <c r="B44" s="87">
        <v>15350</v>
      </c>
      <c r="C44" s="8" t="s">
        <v>358</v>
      </c>
      <c r="D44" s="112" t="s">
        <v>486</v>
      </c>
      <c r="E44" s="90">
        <f t="shared" si="0"/>
        <v>163.15</v>
      </c>
      <c r="F44" s="90">
        <f t="shared" si="1"/>
        <v>195.78</v>
      </c>
      <c r="G44" s="429"/>
      <c r="H44" s="105" t="s">
        <v>487</v>
      </c>
      <c r="I44" s="96">
        <v>19256</v>
      </c>
      <c r="J44" s="8" t="s">
        <v>488</v>
      </c>
      <c r="K44" s="112" t="s">
        <v>489</v>
      </c>
      <c r="L44" s="350">
        <f t="shared" si="2"/>
        <v>419.90000000000003</v>
      </c>
      <c r="M44" s="203">
        <f t="shared" si="3"/>
        <v>503.88</v>
      </c>
      <c r="O44" s="106" t="s">
        <v>485</v>
      </c>
      <c r="P44" s="87">
        <v>15350</v>
      </c>
      <c r="Q44" s="8" t="s">
        <v>358</v>
      </c>
      <c r="R44" s="349" t="s">
        <v>486</v>
      </c>
      <c r="S44" s="350">
        <v>163.15625</v>
      </c>
      <c r="T44" s="94">
        <v>136.19999999999999</v>
      </c>
      <c r="U44" s="429"/>
      <c r="V44" s="105" t="s">
        <v>487</v>
      </c>
      <c r="W44" s="96">
        <v>19256</v>
      </c>
      <c r="X44" s="8" t="s">
        <v>488</v>
      </c>
      <c r="Y44" s="331" t="s">
        <v>489</v>
      </c>
      <c r="Z44" s="350">
        <v>419.89374999999995</v>
      </c>
      <c r="AA44" s="350">
        <v>350.52000000000004</v>
      </c>
    </row>
    <row r="45" spans="1:27" ht="30.2" customHeight="1" thickBot="1" x14ac:dyDescent="0.3">
      <c r="A45" s="107" t="s">
        <v>490</v>
      </c>
      <c r="B45" s="59">
        <v>15564</v>
      </c>
      <c r="C45" s="8" t="s">
        <v>491</v>
      </c>
      <c r="D45" s="112" t="s">
        <v>492</v>
      </c>
      <c r="E45" s="90">
        <f t="shared" si="0"/>
        <v>199.10000000000002</v>
      </c>
      <c r="F45" s="90">
        <f t="shared" si="1"/>
        <v>238.92000000000002</v>
      </c>
      <c r="G45" s="429"/>
      <c r="H45" s="105" t="s">
        <v>493</v>
      </c>
      <c r="I45" s="96">
        <v>19260</v>
      </c>
      <c r="J45" s="8" t="s">
        <v>488</v>
      </c>
      <c r="K45" s="112" t="s">
        <v>494</v>
      </c>
      <c r="L45" s="350">
        <f t="shared" si="2"/>
        <v>349</v>
      </c>
      <c r="M45" s="203">
        <f t="shared" si="3"/>
        <v>418.8</v>
      </c>
      <c r="O45" s="107" t="s">
        <v>490</v>
      </c>
      <c r="P45" s="59">
        <v>15564</v>
      </c>
      <c r="Q45" s="8" t="s">
        <v>491</v>
      </c>
      <c r="R45" s="349" t="s">
        <v>492</v>
      </c>
      <c r="S45" s="350">
        <v>199.09374999999997</v>
      </c>
      <c r="T45" s="350">
        <v>166.2</v>
      </c>
      <c r="U45" s="429"/>
      <c r="V45" s="105" t="s">
        <v>493</v>
      </c>
      <c r="W45" s="96">
        <v>19260</v>
      </c>
      <c r="X45" s="8" t="s">
        <v>488</v>
      </c>
      <c r="Y45" s="331" t="s">
        <v>494</v>
      </c>
      <c r="Z45" s="350">
        <v>349.02499999999998</v>
      </c>
      <c r="AA45" s="350">
        <v>291.36</v>
      </c>
    </row>
    <row r="46" spans="1:27" ht="30.2" customHeight="1" thickBot="1" x14ac:dyDescent="0.3">
      <c r="A46" s="103" t="s">
        <v>495</v>
      </c>
      <c r="B46" s="87">
        <v>15732</v>
      </c>
      <c r="C46" s="8" t="s">
        <v>496</v>
      </c>
      <c r="D46" s="112" t="s">
        <v>497</v>
      </c>
      <c r="E46" s="90">
        <f t="shared" si="0"/>
        <v>163.15</v>
      </c>
      <c r="F46" s="90">
        <f t="shared" si="1"/>
        <v>195.78</v>
      </c>
      <c r="G46" s="429"/>
      <c r="H46" s="105" t="s">
        <v>498</v>
      </c>
      <c r="I46" s="96">
        <v>19150</v>
      </c>
      <c r="J46" s="8" t="s">
        <v>488</v>
      </c>
      <c r="K46" s="112" t="s">
        <v>499</v>
      </c>
      <c r="L46" s="350">
        <f t="shared" si="2"/>
        <v>410.70000000000005</v>
      </c>
      <c r="M46" s="203">
        <f t="shared" si="3"/>
        <v>492.84000000000003</v>
      </c>
      <c r="O46" s="103" t="s">
        <v>495</v>
      </c>
      <c r="P46" s="87">
        <v>15732</v>
      </c>
      <c r="Q46" s="8" t="s">
        <v>496</v>
      </c>
      <c r="R46" s="349" t="s">
        <v>497</v>
      </c>
      <c r="S46" s="350">
        <v>163.15625</v>
      </c>
      <c r="T46" s="94">
        <v>136.19999999999999</v>
      </c>
      <c r="U46" s="429"/>
      <c r="V46" s="105" t="s">
        <v>498</v>
      </c>
      <c r="W46" s="96">
        <v>19150</v>
      </c>
      <c r="X46" s="8" t="s">
        <v>488</v>
      </c>
      <c r="Y46" s="331" t="s">
        <v>499</v>
      </c>
      <c r="Z46" s="350">
        <v>410.69374999999997</v>
      </c>
      <c r="AA46" s="350">
        <v>342.84</v>
      </c>
    </row>
    <row r="47" spans="1:27" ht="30.2" customHeight="1" thickBot="1" x14ac:dyDescent="0.3">
      <c r="A47" s="106" t="s">
        <v>500</v>
      </c>
      <c r="B47" s="87">
        <v>15799</v>
      </c>
      <c r="C47" s="8" t="s">
        <v>501</v>
      </c>
      <c r="D47" s="112" t="s">
        <v>502</v>
      </c>
      <c r="E47" s="90">
        <f t="shared" si="0"/>
        <v>202.10000000000002</v>
      </c>
      <c r="F47" s="90">
        <f t="shared" si="1"/>
        <v>242.52</v>
      </c>
      <c r="G47" s="429"/>
      <c r="H47" s="105" t="s">
        <v>503</v>
      </c>
      <c r="I47" s="96">
        <v>19151</v>
      </c>
      <c r="J47" s="8" t="s">
        <v>488</v>
      </c>
      <c r="K47" s="112" t="s">
        <v>504</v>
      </c>
      <c r="L47" s="350">
        <f t="shared" si="2"/>
        <v>347.90000000000003</v>
      </c>
      <c r="M47" s="203">
        <f t="shared" si="3"/>
        <v>417.48</v>
      </c>
      <c r="O47" s="106" t="s">
        <v>500</v>
      </c>
      <c r="P47" s="87">
        <v>15799</v>
      </c>
      <c r="Q47" s="8" t="s">
        <v>646</v>
      </c>
      <c r="R47" s="349" t="s">
        <v>502</v>
      </c>
      <c r="S47" s="350">
        <v>202.11249999999998</v>
      </c>
      <c r="T47" s="94">
        <v>168.72</v>
      </c>
      <c r="U47" s="429"/>
      <c r="V47" s="105" t="s">
        <v>503</v>
      </c>
      <c r="W47" s="96">
        <v>19151</v>
      </c>
      <c r="X47" s="8" t="s">
        <v>488</v>
      </c>
      <c r="Y47" s="331" t="s">
        <v>504</v>
      </c>
      <c r="Z47" s="350">
        <v>347.875</v>
      </c>
      <c r="AA47" s="350">
        <v>290.39999999999998</v>
      </c>
    </row>
    <row r="48" spans="1:27" ht="30.2" customHeight="1" thickBot="1" x14ac:dyDescent="0.3">
      <c r="A48" s="106" t="s">
        <v>505</v>
      </c>
      <c r="B48" s="87">
        <v>15869</v>
      </c>
      <c r="C48" s="8" t="s">
        <v>358</v>
      </c>
      <c r="D48" s="112" t="s">
        <v>506</v>
      </c>
      <c r="E48" s="90">
        <f t="shared" si="0"/>
        <v>202.10000000000002</v>
      </c>
      <c r="F48" s="90">
        <f t="shared" si="1"/>
        <v>242.52</v>
      </c>
      <c r="G48" s="429"/>
      <c r="H48" s="105" t="s">
        <v>507</v>
      </c>
      <c r="I48" s="96" t="s">
        <v>411</v>
      </c>
      <c r="J48" s="8" t="s">
        <v>508</v>
      </c>
      <c r="K48" s="112" t="s">
        <v>509</v>
      </c>
      <c r="L48" s="350">
        <f t="shared" si="2"/>
        <v>402.45000000000005</v>
      </c>
      <c r="M48" s="203">
        <f t="shared" si="3"/>
        <v>482.94000000000005</v>
      </c>
      <c r="O48" s="106" t="s">
        <v>505</v>
      </c>
      <c r="P48" s="87">
        <v>15869</v>
      </c>
      <c r="Q48" s="8" t="s">
        <v>358</v>
      </c>
      <c r="R48" s="349" t="s">
        <v>506</v>
      </c>
      <c r="S48" s="350">
        <v>202.11249999999998</v>
      </c>
      <c r="T48" s="94">
        <v>168.72</v>
      </c>
      <c r="U48" s="429"/>
      <c r="V48" s="105" t="s">
        <v>507</v>
      </c>
      <c r="W48" s="96" t="s">
        <v>411</v>
      </c>
      <c r="X48" s="8" t="s">
        <v>508</v>
      </c>
      <c r="Y48" s="331" t="s">
        <v>509</v>
      </c>
      <c r="Z48" s="350">
        <v>402.42812499999997</v>
      </c>
      <c r="AA48" s="350">
        <v>335.94</v>
      </c>
    </row>
    <row r="49" spans="1:27" ht="30.2" customHeight="1" thickBot="1" x14ac:dyDescent="0.3">
      <c r="A49" s="107" t="s">
        <v>510</v>
      </c>
      <c r="B49" s="59">
        <v>17946</v>
      </c>
      <c r="C49" s="8" t="s">
        <v>511</v>
      </c>
      <c r="D49" s="112" t="s">
        <v>512</v>
      </c>
      <c r="E49" s="90">
        <f t="shared" si="0"/>
        <v>229.85000000000002</v>
      </c>
      <c r="F49" s="90">
        <f t="shared" si="1"/>
        <v>275.82</v>
      </c>
      <c r="G49" s="429"/>
      <c r="H49" s="105" t="s">
        <v>513</v>
      </c>
      <c r="I49" s="96" t="s">
        <v>411</v>
      </c>
      <c r="J49" s="8" t="s">
        <v>514</v>
      </c>
      <c r="K49" s="112" t="s">
        <v>515</v>
      </c>
      <c r="L49" s="350">
        <f t="shared" si="2"/>
        <v>435.05</v>
      </c>
      <c r="M49" s="203">
        <f t="shared" si="3"/>
        <v>522.05999999999995</v>
      </c>
      <c r="O49" s="107" t="s">
        <v>510</v>
      </c>
      <c r="P49" s="59">
        <v>17946</v>
      </c>
      <c r="Q49" s="8" t="s">
        <v>511</v>
      </c>
      <c r="R49" s="349" t="s">
        <v>512</v>
      </c>
      <c r="S49" s="350">
        <v>229.85624999999999</v>
      </c>
      <c r="T49" s="350">
        <v>191.88</v>
      </c>
      <c r="U49" s="429"/>
      <c r="V49" s="105" t="s">
        <v>513</v>
      </c>
      <c r="W49" s="96" t="s">
        <v>411</v>
      </c>
      <c r="X49" s="8" t="s">
        <v>514</v>
      </c>
      <c r="Y49" s="331" t="s">
        <v>515</v>
      </c>
      <c r="Z49" s="350">
        <v>435.05937499999999</v>
      </c>
      <c r="AA49" s="350">
        <v>363.17999999999995</v>
      </c>
    </row>
    <row r="50" spans="1:27" ht="30.2" customHeight="1" thickBot="1" x14ac:dyDescent="0.3">
      <c r="A50" s="106" t="s">
        <v>516</v>
      </c>
      <c r="B50" s="87">
        <v>17351</v>
      </c>
      <c r="C50" s="8" t="s">
        <v>517</v>
      </c>
      <c r="D50" s="112" t="s">
        <v>518</v>
      </c>
      <c r="E50" s="90">
        <f t="shared" si="0"/>
        <v>269.8</v>
      </c>
      <c r="F50" s="90">
        <f t="shared" si="1"/>
        <v>323.76</v>
      </c>
      <c r="G50" s="429"/>
      <c r="H50" s="105" t="s">
        <v>519</v>
      </c>
      <c r="I50" s="96" t="s">
        <v>411</v>
      </c>
      <c r="J50" s="8" t="s">
        <v>514</v>
      </c>
      <c r="K50" s="112" t="s">
        <v>520</v>
      </c>
      <c r="L50" s="350">
        <f t="shared" si="2"/>
        <v>374.6</v>
      </c>
      <c r="M50" s="203">
        <f t="shared" si="3"/>
        <v>449.52000000000004</v>
      </c>
      <c r="O50" s="106" t="s">
        <v>516</v>
      </c>
      <c r="P50" s="87">
        <v>17351</v>
      </c>
      <c r="Q50" s="8" t="s">
        <v>517</v>
      </c>
      <c r="R50" s="349" t="s">
        <v>518</v>
      </c>
      <c r="S50" s="350">
        <v>269.81874999999997</v>
      </c>
      <c r="T50" s="94">
        <v>225.23999999999998</v>
      </c>
      <c r="U50" s="429"/>
      <c r="V50" s="105" t="s">
        <v>519</v>
      </c>
      <c r="W50" s="96" t="s">
        <v>411</v>
      </c>
      <c r="X50" s="8" t="s">
        <v>514</v>
      </c>
      <c r="Y50" s="331" t="s">
        <v>520</v>
      </c>
      <c r="Z50" s="350">
        <v>374.61249999999995</v>
      </c>
      <c r="AA50" s="350">
        <v>312.72000000000003</v>
      </c>
    </row>
    <row r="51" spans="1:27" ht="30.2" customHeight="1" thickBot="1" x14ac:dyDescent="0.3">
      <c r="A51" s="106" t="s">
        <v>521</v>
      </c>
      <c r="B51" s="87">
        <v>19580</v>
      </c>
      <c r="C51" s="119" t="s">
        <v>338</v>
      </c>
      <c r="D51" s="115" t="s">
        <v>522</v>
      </c>
      <c r="E51" s="90">
        <f t="shared" si="0"/>
        <v>386.20000000000005</v>
      </c>
      <c r="F51" s="90">
        <f t="shared" si="1"/>
        <v>463.44000000000005</v>
      </c>
      <c r="G51" s="429"/>
      <c r="H51" s="110" t="s">
        <v>523</v>
      </c>
      <c r="I51" s="100" t="s">
        <v>411</v>
      </c>
      <c r="J51" s="8" t="s">
        <v>524</v>
      </c>
      <c r="K51" s="112" t="s">
        <v>525</v>
      </c>
      <c r="L51" s="350">
        <f t="shared" si="2"/>
        <v>469.90000000000003</v>
      </c>
      <c r="M51" s="203">
        <f t="shared" si="3"/>
        <v>563.88</v>
      </c>
      <c r="O51" s="106" t="s">
        <v>521</v>
      </c>
      <c r="P51" s="87">
        <v>19580</v>
      </c>
      <c r="Q51" s="354" t="s">
        <v>338</v>
      </c>
      <c r="R51" s="353" t="s">
        <v>522</v>
      </c>
      <c r="S51" s="350">
        <v>386.18437499999999</v>
      </c>
      <c r="T51" s="94">
        <v>322.37999999999994</v>
      </c>
      <c r="U51" s="429"/>
      <c r="V51" s="110" t="s">
        <v>523</v>
      </c>
      <c r="W51" s="100" t="s">
        <v>411</v>
      </c>
      <c r="X51" s="8" t="s">
        <v>524</v>
      </c>
      <c r="Y51" s="331" t="s">
        <v>525</v>
      </c>
      <c r="Z51" s="350">
        <v>469.91874999999999</v>
      </c>
      <c r="AA51" s="301">
        <v>392.28</v>
      </c>
    </row>
    <row r="52" spans="1:27" ht="6" customHeight="1" x14ac:dyDescent="0.25">
      <c r="F52" s="130"/>
    </row>
    <row r="53" spans="1:27" ht="24" customHeight="1" x14ac:dyDescent="0.25">
      <c r="A53" s="101"/>
      <c r="B53" s="521" t="s">
        <v>526</v>
      </c>
      <c r="C53" s="521"/>
      <c r="D53" s="521"/>
      <c r="E53" s="521"/>
      <c r="F53" s="521"/>
      <c r="G53" s="521"/>
      <c r="H53" s="521"/>
      <c r="I53" s="521"/>
    </row>
    <row r="54" spans="1:27" x14ac:dyDescent="0.25">
      <c r="E54"/>
    </row>
    <row r="55" spans="1:27" x14ac:dyDescent="0.25">
      <c r="A55" s="102" t="s">
        <v>527</v>
      </c>
      <c r="B55" s="38"/>
      <c r="C55" s="38"/>
      <c r="D55" s="38"/>
      <c r="E55"/>
    </row>
    <row r="56" spans="1:27" x14ac:dyDescent="0.25">
      <c r="A56" s="102" t="s">
        <v>528</v>
      </c>
      <c r="B56" s="38"/>
      <c r="C56" s="38"/>
      <c r="D56" s="38"/>
      <c r="E56"/>
    </row>
    <row r="57" spans="1:27" x14ac:dyDescent="0.25">
      <c r="A57" s="102" t="s">
        <v>529</v>
      </c>
      <c r="B57" s="38"/>
      <c r="C57" s="38"/>
      <c r="D57" s="38"/>
      <c r="E57"/>
    </row>
    <row r="58" spans="1:27" x14ac:dyDescent="0.25">
      <c r="A58" s="102" t="s">
        <v>530</v>
      </c>
      <c r="B58" s="38"/>
      <c r="C58" s="38"/>
      <c r="D58" s="38"/>
      <c r="E58"/>
    </row>
    <row r="59" spans="1:27" x14ac:dyDescent="0.25">
      <c r="A59" s="102" t="s">
        <v>531</v>
      </c>
      <c r="B59" s="38"/>
      <c r="C59" s="38"/>
      <c r="D59" s="38"/>
      <c r="E59"/>
    </row>
    <row r="60" spans="1:27" x14ac:dyDescent="0.25">
      <c r="A60" s="102" t="s">
        <v>532</v>
      </c>
      <c r="B60" s="38"/>
      <c r="C60" s="38"/>
      <c r="D60" s="38"/>
      <c r="E60"/>
    </row>
    <row r="61" spans="1:27" x14ac:dyDescent="0.25">
      <c r="A61" s="102" t="s">
        <v>533</v>
      </c>
      <c r="B61" s="38"/>
      <c r="C61" s="38"/>
      <c r="D61" s="38"/>
      <c r="E61"/>
    </row>
  </sheetData>
  <mergeCells count="34">
    <mergeCell ref="A14:M14"/>
    <mergeCell ref="A1:M1"/>
    <mergeCell ref="A2:M2"/>
    <mergeCell ref="A3:F8"/>
    <mergeCell ref="G3:M3"/>
    <mergeCell ref="G4:M4"/>
    <mergeCell ref="G5:M5"/>
    <mergeCell ref="G6:M6"/>
    <mergeCell ref="G7:M7"/>
    <mergeCell ref="H8:O8"/>
    <mergeCell ref="A9:M9"/>
    <mergeCell ref="A10:M10"/>
    <mergeCell ref="A11:M11"/>
    <mergeCell ref="A12:M12"/>
    <mergeCell ref="A13:M13"/>
    <mergeCell ref="I16:I17"/>
    <mergeCell ref="J16:J17"/>
    <mergeCell ref="L16:M16"/>
    <mergeCell ref="B53:I53"/>
    <mergeCell ref="A16:A17"/>
    <mergeCell ref="B16:B17"/>
    <mergeCell ref="C16:C17"/>
    <mergeCell ref="E16:F16"/>
    <mergeCell ref="G16:G51"/>
    <mergeCell ref="H16:H17"/>
    <mergeCell ref="V16:V17"/>
    <mergeCell ref="W16:W17"/>
    <mergeCell ref="X16:X17"/>
    <mergeCell ref="Z16:AA16"/>
    <mergeCell ref="O16:O17"/>
    <mergeCell ref="P16:P17"/>
    <mergeCell ref="Q16:Q17"/>
    <mergeCell ref="S16:T16"/>
    <mergeCell ref="U16:U51"/>
  </mergeCells>
  <pageMargins left="0.11811023622047245" right="0.11811023622047245" top="0.55118110236220474" bottom="0.15748031496062992" header="0.11811023622047245" footer="0.11811023622047245"/>
  <pageSetup paperSize="9" scale="54" orientation="portrait" r:id="rId1"/>
  <colBreaks count="1" manualBreakCount="1">
    <brk id="13" max="61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13315" r:id="rId4">
          <objectPr defaultSize="0" autoPict="0" r:id="rId5">
            <anchor moveWithCells="1" sizeWithCells="1">
              <from>
                <xdr:col>0</xdr:col>
                <xdr:colOff>533400</xdr:colOff>
                <xdr:row>2</xdr:row>
                <xdr:rowOff>47625</xdr:rowOff>
              </from>
              <to>
                <xdr:col>5</xdr:col>
                <xdr:colOff>247650</xdr:colOff>
                <xdr:row>7</xdr:row>
                <xdr:rowOff>66675</xdr:rowOff>
              </to>
            </anchor>
          </objectPr>
        </oleObject>
      </mc:Choice>
      <mc:Fallback>
        <oleObject progId="CorelDraw.Graphic.9" shapeId="13315" r:id="rId4"/>
      </mc:Fallback>
    </mc:AlternateContent>
    <mc:AlternateContent xmlns:mc="http://schemas.openxmlformats.org/markup-compatibility/2006">
      <mc:Choice Requires="x14">
        <oleObject progId="Word.Picture.8" shapeId="13316" r:id="rId6">
          <objectPr defaultSize="0" autoPict="0" r:id="rId7">
            <anchor moveWithCells="1" sizeWithCells="1">
              <from>
                <xdr:col>4</xdr:col>
                <xdr:colOff>190500</xdr:colOff>
                <xdr:row>54</xdr:row>
                <xdr:rowOff>0</xdr:rowOff>
              </from>
              <to>
                <xdr:col>7</xdr:col>
                <xdr:colOff>495300</xdr:colOff>
                <xdr:row>60</xdr:row>
                <xdr:rowOff>104775</xdr:rowOff>
              </to>
            </anchor>
          </objectPr>
        </oleObject>
      </mc:Choice>
      <mc:Fallback>
        <oleObject progId="Word.Picture.8" shapeId="1331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opLeftCell="A10" workbookViewId="0">
      <selection activeCell="G33" sqref="G33:G36"/>
    </sheetView>
  </sheetViews>
  <sheetFormatPr defaultRowHeight="15" x14ac:dyDescent="0.25"/>
  <cols>
    <col min="1" max="1" width="24.7109375" customWidth="1"/>
    <col min="2" max="2" width="14.7109375" customWidth="1"/>
    <col min="3" max="4" width="8.7109375" customWidth="1"/>
    <col min="5" max="5" width="1" customWidth="1"/>
    <col min="6" max="6" width="24.7109375" customWidth="1"/>
    <col min="7" max="7" width="14.7109375" customWidth="1"/>
    <col min="8" max="9" width="8.7109375" customWidth="1"/>
    <col min="11" max="11" width="9.140625" customWidth="1"/>
    <col min="12" max="12" width="24.7109375" hidden="1" customWidth="1"/>
    <col min="13" max="13" width="14.7109375" hidden="1" customWidth="1"/>
    <col min="14" max="15" width="8.7109375" hidden="1" customWidth="1"/>
    <col min="16" max="16" width="1" hidden="1" customWidth="1"/>
    <col min="17" max="17" width="24.7109375" hidden="1" customWidth="1"/>
    <col min="18" max="18" width="14.7109375" hidden="1" customWidth="1"/>
    <col min="19" max="20" width="8.7109375" hidden="1" customWidth="1"/>
    <col min="21" max="31" width="9.140625" customWidth="1"/>
  </cols>
  <sheetData>
    <row r="1" spans="1:20" ht="21.95" customHeight="1" x14ac:dyDescent="0.25">
      <c r="A1" s="453" t="s">
        <v>665</v>
      </c>
      <c r="B1" s="453"/>
      <c r="C1" s="453"/>
      <c r="D1" s="453"/>
      <c r="E1" s="453"/>
      <c r="F1" s="453"/>
      <c r="G1" s="453"/>
      <c r="H1" s="453"/>
      <c r="I1" s="453"/>
    </row>
    <row r="2" spans="1:20" ht="21.95" customHeight="1" x14ac:dyDescent="0.3">
      <c r="A2" s="456" t="s">
        <v>666</v>
      </c>
      <c r="B2" s="456"/>
      <c r="C2" s="456"/>
      <c r="D2" s="456"/>
      <c r="E2" s="456"/>
      <c r="F2" s="456"/>
      <c r="G2" s="456"/>
      <c r="H2" s="456"/>
      <c r="I2" s="456"/>
    </row>
    <row r="3" spans="1:20" ht="21.95" customHeight="1" x14ac:dyDescent="0.25">
      <c r="A3" s="45"/>
      <c r="B3" s="45"/>
      <c r="C3" s="45"/>
      <c r="D3" s="45"/>
      <c r="E3" s="45"/>
      <c r="F3" s="45"/>
      <c r="G3" s="45"/>
      <c r="H3" s="45"/>
    </row>
    <row r="4" spans="1:20" ht="15" customHeight="1" x14ac:dyDescent="0.25">
      <c r="A4" s="553"/>
      <c r="B4" s="553"/>
      <c r="C4" s="553"/>
      <c r="D4" s="553"/>
      <c r="E4" s="71"/>
      <c r="F4" s="422" t="s">
        <v>73</v>
      </c>
      <c r="G4" s="422"/>
      <c r="H4" s="422"/>
      <c r="I4" s="422"/>
    </row>
    <row r="5" spans="1:20" ht="15" customHeight="1" x14ac:dyDescent="0.25">
      <c r="A5" s="553"/>
      <c r="B5" s="553"/>
      <c r="C5" s="553"/>
      <c r="D5" s="553"/>
      <c r="E5" s="71"/>
      <c r="F5" s="422" t="s">
        <v>739</v>
      </c>
      <c r="G5" s="422"/>
      <c r="H5" s="422"/>
      <c r="I5" s="422"/>
    </row>
    <row r="6" spans="1:20" ht="15" customHeight="1" x14ac:dyDescent="0.25">
      <c r="A6" s="553"/>
      <c r="B6" s="553"/>
      <c r="C6" s="553"/>
      <c r="D6" s="553"/>
      <c r="E6" s="71"/>
      <c r="F6" s="422" t="s">
        <v>746</v>
      </c>
      <c r="G6" s="422"/>
      <c r="H6" s="422"/>
      <c r="I6" s="422"/>
    </row>
    <row r="7" spans="1:20" ht="15" customHeight="1" x14ac:dyDescent="0.25">
      <c r="A7" s="553"/>
      <c r="B7" s="553"/>
      <c r="C7" s="553"/>
      <c r="D7" s="553"/>
      <c r="E7" s="71"/>
      <c r="F7" s="455" t="s">
        <v>75</v>
      </c>
      <c r="G7" s="455"/>
      <c r="H7" s="455"/>
      <c r="I7" s="455"/>
    </row>
    <row r="8" spans="1:20" ht="15" customHeight="1" x14ac:dyDescent="0.25">
      <c r="A8" s="553"/>
      <c r="B8" s="553"/>
      <c r="C8" s="553"/>
      <c r="D8" s="553"/>
      <c r="E8" s="71"/>
      <c r="F8" s="455" t="s">
        <v>74</v>
      </c>
      <c r="G8" s="455"/>
      <c r="H8" s="455"/>
      <c r="I8" s="455"/>
    </row>
    <row r="9" spans="1:20" ht="15" customHeight="1" x14ac:dyDescent="0.25">
      <c r="A9" s="44"/>
      <c r="B9" s="71"/>
      <c r="C9" s="71"/>
      <c r="D9" s="71"/>
      <c r="E9" s="71"/>
      <c r="F9" s="71"/>
      <c r="G9" s="71"/>
      <c r="H9" s="71"/>
      <c r="I9" s="71"/>
    </row>
    <row r="10" spans="1:20" ht="39.950000000000003" customHeight="1" x14ac:dyDescent="0.25">
      <c r="A10" s="468" t="s">
        <v>667</v>
      </c>
      <c r="B10" s="468"/>
      <c r="C10" s="468"/>
      <c r="D10" s="468"/>
      <c r="E10" s="468"/>
      <c r="F10" s="468"/>
      <c r="G10" s="468"/>
      <c r="H10" s="468"/>
      <c r="I10" s="468"/>
    </row>
    <row r="11" spans="1:20" ht="24.95" customHeight="1" x14ac:dyDescent="0.25">
      <c r="A11" s="468" t="s">
        <v>819</v>
      </c>
      <c r="B11" s="468"/>
      <c r="C11" s="468"/>
      <c r="D11" s="468"/>
      <c r="E11" s="468"/>
      <c r="F11" s="468"/>
      <c r="G11" s="468"/>
      <c r="H11" s="468"/>
      <c r="I11" s="468"/>
    </row>
    <row r="12" spans="1:20" ht="15" customHeight="1" x14ac:dyDescent="0.25">
      <c r="A12" s="554" t="s">
        <v>0</v>
      </c>
      <c r="B12" s="554"/>
      <c r="C12" s="554"/>
      <c r="D12" s="554"/>
      <c r="E12" s="554"/>
      <c r="F12" s="554"/>
      <c r="G12" s="554"/>
      <c r="H12" s="554"/>
      <c r="I12" s="554"/>
    </row>
    <row r="13" spans="1:20" ht="15.6" x14ac:dyDescent="0.25">
      <c r="A13" s="1"/>
    </row>
    <row r="14" spans="1:20" ht="24.95" customHeight="1" x14ac:dyDescent="0.25">
      <c r="A14" s="522" t="s">
        <v>262</v>
      </c>
      <c r="B14" s="522"/>
      <c r="C14" s="522"/>
      <c r="D14" s="522"/>
      <c r="E14" s="522"/>
      <c r="F14" s="522"/>
      <c r="G14" s="522"/>
      <c r="H14" s="522"/>
      <c r="I14" s="522"/>
    </row>
    <row r="15" spans="1:20" ht="16.5" thickBot="1" x14ac:dyDescent="0.3">
      <c r="A15" s="555" t="s">
        <v>832</v>
      </c>
      <c r="B15" s="555"/>
      <c r="C15" s="555"/>
      <c r="D15" s="555"/>
      <c r="E15" s="555"/>
      <c r="F15" s="555"/>
      <c r="G15" s="555"/>
      <c r="H15" s="555"/>
      <c r="I15" s="555"/>
    </row>
    <row r="16" spans="1:20" ht="15.75" customHeight="1" thickBot="1" x14ac:dyDescent="0.3">
      <c r="A16" s="409" t="s">
        <v>1</v>
      </c>
      <c r="B16" s="551" t="s">
        <v>61</v>
      </c>
      <c r="C16" s="543" t="s">
        <v>139</v>
      </c>
      <c r="D16" s="544"/>
      <c r="F16" s="409" t="s">
        <v>1</v>
      </c>
      <c r="G16" s="551" t="s">
        <v>61</v>
      </c>
      <c r="H16" s="543" t="s">
        <v>139</v>
      </c>
      <c r="I16" s="544"/>
      <c r="L16" s="409" t="s">
        <v>1</v>
      </c>
      <c r="M16" s="551" t="s">
        <v>61</v>
      </c>
      <c r="N16" s="543" t="s">
        <v>139</v>
      </c>
      <c r="O16" s="544"/>
      <c r="Q16" s="409" t="s">
        <v>1</v>
      </c>
      <c r="R16" s="551" t="s">
        <v>61</v>
      </c>
      <c r="S16" s="543" t="s">
        <v>139</v>
      </c>
      <c r="T16" s="544"/>
    </row>
    <row r="17" spans="1:22" ht="24.95" customHeight="1" thickBot="1" x14ac:dyDescent="0.3">
      <c r="A17" s="410"/>
      <c r="B17" s="552"/>
      <c r="C17" s="49" t="s">
        <v>3</v>
      </c>
      <c r="D17" s="49" t="s">
        <v>4</v>
      </c>
      <c r="F17" s="410"/>
      <c r="G17" s="552"/>
      <c r="H17" s="49" t="s">
        <v>3</v>
      </c>
      <c r="I17" s="49" t="s">
        <v>4</v>
      </c>
      <c r="L17" s="410"/>
      <c r="M17" s="552"/>
      <c r="N17" s="49" t="s">
        <v>3</v>
      </c>
      <c r="O17" s="49" t="s">
        <v>4</v>
      </c>
      <c r="Q17" s="410"/>
      <c r="R17" s="552"/>
      <c r="S17" s="49" t="s">
        <v>3</v>
      </c>
      <c r="T17" s="49" t="s">
        <v>4</v>
      </c>
    </row>
    <row r="18" spans="1:22" ht="30.2" customHeight="1" thickBot="1" x14ac:dyDescent="0.3">
      <c r="A18" s="545" t="s">
        <v>134</v>
      </c>
      <c r="B18" s="546"/>
      <c r="C18" s="546"/>
      <c r="D18" s="547"/>
      <c r="E18" s="43"/>
      <c r="F18" s="548" t="s">
        <v>40</v>
      </c>
      <c r="G18" s="549"/>
      <c r="H18" s="549"/>
      <c r="I18" s="550"/>
      <c r="L18" s="545" t="s">
        <v>134</v>
      </c>
      <c r="M18" s="546"/>
      <c r="N18" s="546"/>
      <c r="O18" s="547"/>
      <c r="P18" s="43"/>
      <c r="Q18" s="548" t="s">
        <v>40</v>
      </c>
      <c r="R18" s="549"/>
      <c r="S18" s="549"/>
      <c r="T18" s="550"/>
    </row>
    <row r="19" spans="1:22" ht="21.95" customHeight="1" thickBot="1" x14ac:dyDescent="0.3">
      <c r="A19" s="142" t="s">
        <v>133</v>
      </c>
      <c r="B19" s="57" t="s">
        <v>20</v>
      </c>
      <c r="C19" s="3">
        <f>MROUND(N19,0.05)</f>
        <v>93.600000000000009</v>
      </c>
      <c r="D19" s="3">
        <f>C19*1.2</f>
        <v>112.32000000000001</v>
      </c>
      <c r="F19" s="140" t="s">
        <v>41</v>
      </c>
      <c r="G19" s="432" t="s">
        <v>20</v>
      </c>
      <c r="H19" s="3">
        <f>MROUND(S19,0.05)</f>
        <v>117.55000000000001</v>
      </c>
      <c r="I19" s="3">
        <f>H19*1.2</f>
        <v>141.06</v>
      </c>
      <c r="L19" s="142" t="s">
        <v>133</v>
      </c>
      <c r="M19" s="84" t="s">
        <v>20</v>
      </c>
      <c r="N19" s="3">
        <v>93.600000000000009</v>
      </c>
      <c r="O19" s="3">
        <v>112.32000000000001</v>
      </c>
      <c r="Q19" s="140" t="s">
        <v>41</v>
      </c>
      <c r="R19" s="148" t="s">
        <v>20</v>
      </c>
      <c r="S19" s="3">
        <v>117.55</v>
      </c>
      <c r="T19" s="3">
        <v>111.36000000000001</v>
      </c>
      <c r="V19" s="359"/>
    </row>
    <row r="20" spans="1:22" ht="21.95" customHeight="1" thickBot="1" x14ac:dyDescent="0.3">
      <c r="A20" s="143" t="s">
        <v>132</v>
      </c>
      <c r="B20" s="56" t="s">
        <v>29</v>
      </c>
      <c r="C20" s="3">
        <f t="shared" ref="C20:C22" si="0">MROUND(N20,0.05)</f>
        <v>168.05</v>
      </c>
      <c r="D20" s="3">
        <f t="shared" ref="D20:D22" si="1">C20*1.2</f>
        <v>201.66</v>
      </c>
      <c r="F20" s="141" t="s">
        <v>837</v>
      </c>
      <c r="G20" s="433"/>
      <c r="H20" s="3">
        <f t="shared" ref="H20:H24" si="2">MROUND(S20,0.05)</f>
        <v>92.800000000000011</v>
      </c>
      <c r="I20" s="3">
        <f t="shared" ref="I20:I24" si="3">H20*1.2</f>
        <v>111.36000000000001</v>
      </c>
      <c r="L20" s="143" t="s">
        <v>132</v>
      </c>
      <c r="M20" s="27" t="s">
        <v>29</v>
      </c>
      <c r="N20" s="3">
        <v>168.05</v>
      </c>
      <c r="O20" s="3">
        <v>201.66</v>
      </c>
      <c r="Q20" s="141" t="s">
        <v>837</v>
      </c>
      <c r="R20" s="5"/>
      <c r="S20" s="3">
        <v>92.8</v>
      </c>
      <c r="T20" s="3">
        <v>130.86000000000001</v>
      </c>
    </row>
    <row r="21" spans="1:22" ht="23.25" thickBot="1" x14ac:dyDescent="0.3">
      <c r="A21" s="143" t="s">
        <v>131</v>
      </c>
      <c r="B21" s="56" t="s">
        <v>29</v>
      </c>
      <c r="C21" s="3">
        <f t="shared" si="0"/>
        <v>140.65</v>
      </c>
      <c r="D21" s="3">
        <f t="shared" si="1"/>
        <v>168.78</v>
      </c>
      <c r="F21" s="141" t="s">
        <v>42</v>
      </c>
      <c r="G21" s="432" t="s">
        <v>113</v>
      </c>
      <c r="H21" s="3">
        <f t="shared" si="2"/>
        <v>139.75</v>
      </c>
      <c r="I21" s="3">
        <f t="shared" si="3"/>
        <v>167.7</v>
      </c>
      <c r="L21" s="143" t="s">
        <v>131</v>
      </c>
      <c r="M21" s="27" t="s">
        <v>29</v>
      </c>
      <c r="N21" s="3">
        <v>140.65</v>
      </c>
      <c r="O21" s="3">
        <v>168.78</v>
      </c>
      <c r="Q21" s="141" t="s">
        <v>42</v>
      </c>
      <c r="R21" s="15" t="s">
        <v>113</v>
      </c>
      <c r="S21" s="3">
        <v>139.75</v>
      </c>
      <c r="T21" s="3">
        <v>131.94</v>
      </c>
    </row>
    <row r="22" spans="1:22" ht="21.95" customHeight="1" thickBot="1" x14ac:dyDescent="0.3">
      <c r="A22" s="143" t="s">
        <v>130</v>
      </c>
      <c r="B22" s="56" t="s">
        <v>48</v>
      </c>
      <c r="C22" s="3">
        <f t="shared" si="0"/>
        <v>318.45000000000005</v>
      </c>
      <c r="D22" s="3">
        <f t="shared" si="1"/>
        <v>382.14000000000004</v>
      </c>
      <c r="F22" s="141" t="s">
        <v>833</v>
      </c>
      <c r="G22" s="433"/>
      <c r="H22" s="3">
        <f t="shared" si="2"/>
        <v>109.05000000000001</v>
      </c>
      <c r="I22" s="3">
        <f t="shared" si="3"/>
        <v>130.86000000000001</v>
      </c>
      <c r="L22" s="143" t="s">
        <v>130</v>
      </c>
      <c r="M22" s="27" t="s">
        <v>48</v>
      </c>
      <c r="N22" s="3">
        <v>318.45000000000005</v>
      </c>
      <c r="O22" s="3">
        <v>382.14000000000004</v>
      </c>
      <c r="Q22" s="141" t="s">
        <v>833</v>
      </c>
      <c r="R22" s="5"/>
      <c r="S22" s="3">
        <v>109.05</v>
      </c>
      <c r="T22" s="3">
        <v>158.22</v>
      </c>
    </row>
    <row r="23" spans="1:22" ht="21.95" customHeight="1" thickBot="1" x14ac:dyDescent="0.3">
      <c r="A23" s="556" t="s">
        <v>729</v>
      </c>
      <c r="B23" s="557"/>
      <c r="C23" s="557"/>
      <c r="D23" s="558"/>
      <c r="F23" s="141" t="s">
        <v>43</v>
      </c>
      <c r="G23" s="432" t="s">
        <v>32</v>
      </c>
      <c r="H23" s="3">
        <f t="shared" si="2"/>
        <v>140.70000000000002</v>
      </c>
      <c r="I23" s="3">
        <f t="shared" si="3"/>
        <v>168.84</v>
      </c>
      <c r="L23" s="540" t="s">
        <v>729</v>
      </c>
      <c r="M23" s="541"/>
      <c r="N23" s="541"/>
      <c r="O23" s="542"/>
      <c r="Q23" s="141" t="s">
        <v>43</v>
      </c>
      <c r="R23" s="5" t="s">
        <v>32</v>
      </c>
      <c r="S23" s="3">
        <v>140.69999999999999</v>
      </c>
      <c r="T23" s="3">
        <v>160.91999999999999</v>
      </c>
    </row>
    <row r="24" spans="1:22" ht="21.95" customHeight="1" thickBot="1" x14ac:dyDescent="0.3">
      <c r="A24" s="125" t="s">
        <v>731</v>
      </c>
      <c r="B24" s="131" t="s">
        <v>730</v>
      </c>
      <c r="C24" s="29">
        <f>MROUND(N24,0.05)</f>
        <v>8.4</v>
      </c>
      <c r="D24" s="29">
        <f>C24*1.2</f>
        <v>10.08</v>
      </c>
      <c r="F24" s="141" t="s">
        <v>834</v>
      </c>
      <c r="G24" s="433"/>
      <c r="H24" s="3">
        <f t="shared" si="2"/>
        <v>109.95</v>
      </c>
      <c r="I24" s="3">
        <f t="shared" si="3"/>
        <v>131.94</v>
      </c>
      <c r="L24" s="144" t="s">
        <v>731</v>
      </c>
      <c r="M24" s="84" t="s">
        <v>730</v>
      </c>
      <c r="N24" s="3">
        <v>8.4</v>
      </c>
      <c r="O24" s="3">
        <v>10.08</v>
      </c>
      <c r="Q24" s="141" t="s">
        <v>834</v>
      </c>
      <c r="R24" s="5"/>
      <c r="S24" s="3">
        <v>109.95</v>
      </c>
      <c r="T24" s="3">
        <v>224.16</v>
      </c>
    </row>
    <row r="25" spans="1:22" ht="21.75" customHeight="1" thickBot="1" x14ac:dyDescent="0.3">
      <c r="A25" s="434" t="s">
        <v>129</v>
      </c>
      <c r="B25" s="435"/>
      <c r="C25" s="435"/>
      <c r="D25" s="436"/>
      <c r="F25" s="141" t="s">
        <v>44</v>
      </c>
      <c r="G25" s="432" t="s">
        <v>29</v>
      </c>
      <c r="H25" s="3">
        <f>MROUND(S25,0.05)</f>
        <v>174.25</v>
      </c>
      <c r="I25" s="3">
        <f>H25*1.2</f>
        <v>209.1</v>
      </c>
      <c r="L25" s="434" t="s">
        <v>129</v>
      </c>
      <c r="M25" s="435"/>
      <c r="N25" s="435"/>
      <c r="O25" s="436"/>
      <c r="Q25" t="s">
        <v>44</v>
      </c>
      <c r="R25" t="s">
        <v>29</v>
      </c>
      <c r="S25" s="53">
        <v>174.25</v>
      </c>
      <c r="T25" s="53">
        <v>0</v>
      </c>
    </row>
    <row r="26" spans="1:22" ht="21.75" customHeight="1" thickBot="1" x14ac:dyDescent="0.3">
      <c r="A26" s="537" t="s">
        <v>128</v>
      </c>
      <c r="B26" s="538"/>
      <c r="C26" s="6">
        <f>MROUND(N26,0.05)</f>
        <v>331.40000000000003</v>
      </c>
      <c r="D26" s="3">
        <f>C26*1.2</f>
        <v>397.68</v>
      </c>
      <c r="F26" s="141" t="s">
        <v>835</v>
      </c>
      <c r="G26" s="433"/>
      <c r="H26" s="3">
        <f t="shared" ref="H26:H30" si="4">MROUND(S26,0.05)</f>
        <v>131.85</v>
      </c>
      <c r="I26" s="3">
        <f t="shared" ref="I26:I30" si="5">H26*1.2</f>
        <v>158.22</v>
      </c>
      <c r="L26" s="537" t="s">
        <v>128</v>
      </c>
      <c r="M26" s="538"/>
      <c r="N26" s="3">
        <v>331.40000000000003</v>
      </c>
      <c r="O26" s="3">
        <v>397.68</v>
      </c>
      <c r="Q26" s="373" t="s">
        <v>835</v>
      </c>
      <c r="R26" s="374"/>
      <c r="S26" s="375">
        <v>131.85</v>
      </c>
      <c r="T26" s="376">
        <v>0</v>
      </c>
    </row>
    <row r="27" spans="1:22" ht="21.75" customHeight="1" thickBot="1" x14ac:dyDescent="0.3">
      <c r="A27" s="537" t="s">
        <v>127</v>
      </c>
      <c r="B27" s="538"/>
      <c r="C27" s="6">
        <f>MROUND(N27,0.05)</f>
        <v>207.85000000000002</v>
      </c>
      <c r="D27" s="3">
        <f>C27*1.2</f>
        <v>249.42000000000002</v>
      </c>
      <c r="F27" s="141" t="s">
        <v>45</v>
      </c>
      <c r="G27" s="432" t="s">
        <v>46</v>
      </c>
      <c r="H27" s="3">
        <f t="shared" si="4"/>
        <v>175.35000000000002</v>
      </c>
      <c r="I27" s="3">
        <f t="shared" si="5"/>
        <v>210.42000000000002</v>
      </c>
      <c r="L27" s="537" t="s">
        <v>127</v>
      </c>
      <c r="M27" s="538"/>
      <c r="N27" s="3">
        <v>207.85000000000002</v>
      </c>
      <c r="O27" s="3">
        <v>249.42000000000002</v>
      </c>
      <c r="Q27" s="377" t="s">
        <v>45</v>
      </c>
      <c r="R27" s="378" t="s">
        <v>46</v>
      </c>
      <c r="S27" s="379">
        <v>175.35</v>
      </c>
      <c r="T27" s="380">
        <v>0</v>
      </c>
    </row>
    <row r="28" spans="1:22" ht="30.2" customHeight="1" thickBot="1" x14ac:dyDescent="0.3">
      <c r="A28" s="539" t="s">
        <v>126</v>
      </c>
      <c r="B28" s="539"/>
      <c r="C28" s="539"/>
      <c r="D28" s="539"/>
      <c r="F28" s="141" t="s">
        <v>835</v>
      </c>
      <c r="G28" s="433"/>
      <c r="H28" s="3">
        <f t="shared" si="4"/>
        <v>134.1</v>
      </c>
      <c r="I28" s="3">
        <f t="shared" si="5"/>
        <v>160.91999999999999</v>
      </c>
      <c r="L28" s="539" t="s">
        <v>126</v>
      </c>
      <c r="M28" s="539"/>
      <c r="N28" s="539"/>
      <c r="O28" s="539"/>
      <c r="Q28" s="147" t="s">
        <v>835</v>
      </c>
      <c r="R28" s="42"/>
      <c r="S28" s="3">
        <v>134.1</v>
      </c>
      <c r="T28" s="29">
        <v>372.48</v>
      </c>
    </row>
    <row r="29" spans="1:22" ht="21.75" customHeight="1" thickBot="1" x14ac:dyDescent="0.3">
      <c r="A29" s="540" t="s">
        <v>125</v>
      </c>
      <c r="B29" s="541"/>
      <c r="C29" s="541"/>
      <c r="D29" s="542"/>
      <c r="F29" s="141" t="s">
        <v>47</v>
      </c>
      <c r="G29" s="432" t="s">
        <v>48</v>
      </c>
      <c r="H29" s="3">
        <f t="shared" si="4"/>
        <v>252.8</v>
      </c>
      <c r="I29" s="3">
        <f t="shared" si="5"/>
        <v>303.36</v>
      </c>
      <c r="L29" s="540" t="s">
        <v>125</v>
      </c>
      <c r="M29" s="541"/>
      <c r="N29" s="541"/>
      <c r="O29" s="542"/>
      <c r="Q29" s="526" t="s">
        <v>47</v>
      </c>
      <c r="R29" s="529" t="s">
        <v>48</v>
      </c>
      <c r="S29" s="3">
        <v>252.8</v>
      </c>
      <c r="T29" s="381">
        <v>317.88000000000005</v>
      </c>
    </row>
    <row r="30" spans="1:22" ht="21.75" customHeight="1" thickBot="1" x14ac:dyDescent="0.3">
      <c r="A30" s="142" t="s">
        <v>630</v>
      </c>
      <c r="B30" s="432" t="s">
        <v>124</v>
      </c>
      <c r="C30" s="6">
        <f>MROUND(N30,0.05)</f>
        <v>571.45000000000005</v>
      </c>
      <c r="D30" s="3">
        <f>C30*1.2</f>
        <v>685.74</v>
      </c>
      <c r="F30" s="141" t="s">
        <v>836</v>
      </c>
      <c r="G30" s="433"/>
      <c r="H30" s="3">
        <f t="shared" si="4"/>
        <v>186.8</v>
      </c>
      <c r="I30" s="3">
        <f t="shared" si="5"/>
        <v>224.16</v>
      </c>
      <c r="L30" s="142" t="s">
        <v>647</v>
      </c>
      <c r="M30" s="532" t="s">
        <v>124</v>
      </c>
      <c r="N30" s="3">
        <v>571.45000000000005</v>
      </c>
      <c r="O30" s="3">
        <v>685.74</v>
      </c>
      <c r="Q30" s="527" t="s">
        <v>836</v>
      </c>
      <c r="R30" s="530"/>
      <c r="S30" s="3">
        <v>186.8</v>
      </c>
      <c r="T30" s="382">
        <v>0</v>
      </c>
    </row>
    <row r="31" spans="1:22" ht="21.75" customHeight="1" thickBot="1" x14ac:dyDescent="0.3">
      <c r="A31" s="143" t="s">
        <v>631</v>
      </c>
      <c r="B31" s="474"/>
      <c r="C31" s="6">
        <f t="shared" ref="C31:C38" si="6">MROUND(N31,0.05)</f>
        <v>734</v>
      </c>
      <c r="D31" s="3">
        <f t="shared" ref="D31:D38" si="7">C31*1.2</f>
        <v>880.8</v>
      </c>
      <c r="F31" s="560" t="s">
        <v>118</v>
      </c>
      <c r="G31" s="561"/>
      <c r="H31" s="561"/>
      <c r="I31" s="562"/>
      <c r="L31" s="143" t="s">
        <v>648</v>
      </c>
      <c r="M31" s="533"/>
      <c r="N31" s="3">
        <v>734</v>
      </c>
      <c r="O31" s="3">
        <v>880.8</v>
      </c>
      <c r="Q31" s="528" t="s">
        <v>118</v>
      </c>
      <c r="R31" s="531"/>
      <c r="S31" s="370"/>
      <c r="T31" s="383"/>
    </row>
    <row r="32" spans="1:22" ht="21.95" customHeight="1" thickBot="1" x14ac:dyDescent="0.3">
      <c r="A32" s="143" t="s">
        <v>619</v>
      </c>
      <c r="B32" s="474"/>
      <c r="C32" s="6">
        <f t="shared" si="6"/>
        <v>602.80000000000007</v>
      </c>
      <c r="D32" s="3">
        <f t="shared" si="7"/>
        <v>723.36</v>
      </c>
      <c r="F32" s="563"/>
      <c r="G32" s="564"/>
      <c r="H32" s="564"/>
      <c r="I32" s="565"/>
      <c r="L32" s="143" t="s">
        <v>619</v>
      </c>
      <c r="M32" s="533"/>
      <c r="N32" s="3">
        <v>602.80000000000007</v>
      </c>
      <c r="O32" s="3">
        <v>723.36</v>
      </c>
      <c r="Q32" s="125"/>
      <c r="R32" s="132"/>
      <c r="S32" s="370"/>
      <c r="T32" s="366"/>
    </row>
    <row r="33" spans="1:20" ht="21.95" customHeight="1" thickBot="1" x14ac:dyDescent="0.3">
      <c r="A33" s="145" t="s">
        <v>620</v>
      </c>
      <c r="B33" s="474"/>
      <c r="C33" s="6">
        <f t="shared" si="6"/>
        <v>1398.15</v>
      </c>
      <c r="D33" s="3">
        <f t="shared" si="7"/>
        <v>1677.78</v>
      </c>
      <c r="F33" s="147" t="s">
        <v>117</v>
      </c>
      <c r="G33" s="385" t="s">
        <v>116</v>
      </c>
      <c r="H33" s="29">
        <f>MROUND(S33,0.05)</f>
        <v>310.40000000000003</v>
      </c>
      <c r="I33" s="29">
        <f>H33*1.2</f>
        <v>372.48</v>
      </c>
      <c r="L33" s="145" t="s">
        <v>620</v>
      </c>
      <c r="M33" s="533"/>
      <c r="N33" s="3">
        <v>1398.15</v>
      </c>
      <c r="O33" s="3">
        <v>1677.78</v>
      </c>
      <c r="Q33" s="125" t="s">
        <v>117</v>
      </c>
      <c r="R33" s="132" t="s">
        <v>116</v>
      </c>
      <c r="S33" s="3">
        <v>310.40000000000003</v>
      </c>
      <c r="T33" s="29">
        <v>372.48</v>
      </c>
    </row>
    <row r="34" spans="1:20" ht="39.75" customHeight="1" thickBot="1" x14ac:dyDescent="0.3">
      <c r="A34" s="145" t="s">
        <v>621</v>
      </c>
      <c r="B34" s="433"/>
      <c r="C34" s="6">
        <f t="shared" si="6"/>
        <v>885.05000000000007</v>
      </c>
      <c r="D34" s="3">
        <f t="shared" si="7"/>
        <v>1062.06</v>
      </c>
      <c r="F34" s="367" t="s">
        <v>115</v>
      </c>
      <c r="G34" s="386" t="s">
        <v>114</v>
      </c>
      <c r="H34" s="368">
        <f>MROUND(S34,0.05)</f>
        <v>264.90000000000003</v>
      </c>
      <c r="I34" s="368">
        <f>H34*1.2</f>
        <v>317.88000000000005</v>
      </c>
      <c r="L34" s="145" t="s">
        <v>621</v>
      </c>
      <c r="M34" s="534"/>
      <c r="N34" s="3">
        <v>885.05000000000007</v>
      </c>
      <c r="O34" s="3">
        <v>1062.06</v>
      </c>
      <c r="Q34" t="s">
        <v>115</v>
      </c>
      <c r="R34" t="s">
        <v>114</v>
      </c>
      <c r="S34" s="53">
        <v>264.90000000000003</v>
      </c>
      <c r="T34" s="53">
        <v>317.88000000000005</v>
      </c>
    </row>
    <row r="35" spans="1:20" ht="21.75" customHeight="1" thickBot="1" x14ac:dyDescent="0.3">
      <c r="A35" s="140" t="s">
        <v>123</v>
      </c>
      <c r="B35" s="58" t="s">
        <v>122</v>
      </c>
      <c r="C35" s="6">
        <f t="shared" si="6"/>
        <v>5017.6000000000004</v>
      </c>
      <c r="D35" s="3">
        <f t="shared" si="7"/>
        <v>6021.12</v>
      </c>
      <c r="F35" s="125" t="s">
        <v>615</v>
      </c>
      <c r="G35" s="131" t="s">
        <v>617</v>
      </c>
      <c r="H35" s="149">
        <f>MROUND(S35,0.05)</f>
        <v>69.45</v>
      </c>
      <c r="I35" s="29">
        <f>H35*1.2</f>
        <v>83.34</v>
      </c>
      <c r="L35" s="140" t="s">
        <v>123</v>
      </c>
      <c r="M35" s="8" t="s">
        <v>122</v>
      </c>
      <c r="N35" s="3">
        <v>5017.6000000000004</v>
      </c>
      <c r="O35" s="3">
        <v>6021.12</v>
      </c>
      <c r="Q35" t="s">
        <v>615</v>
      </c>
      <c r="R35" t="s">
        <v>617</v>
      </c>
      <c r="S35" s="371">
        <v>69.45</v>
      </c>
      <c r="T35" s="53">
        <v>0</v>
      </c>
    </row>
    <row r="36" spans="1:20" ht="18.75" customHeight="1" thickBot="1" x14ac:dyDescent="0.3">
      <c r="A36" s="146" t="s">
        <v>121</v>
      </c>
      <c r="B36" s="568" t="s">
        <v>120</v>
      </c>
      <c r="C36" s="6">
        <f t="shared" si="6"/>
        <v>88.550000000000011</v>
      </c>
      <c r="D36" s="3">
        <f t="shared" si="7"/>
        <v>106.26</v>
      </c>
      <c r="F36" s="125" t="s">
        <v>616</v>
      </c>
      <c r="G36" s="131" t="s">
        <v>622</v>
      </c>
      <c r="H36" s="149">
        <f>MROUND(S36,0.05)</f>
        <v>358.40000000000003</v>
      </c>
      <c r="I36" s="29">
        <f>H36*1.2</f>
        <v>430.08000000000004</v>
      </c>
      <c r="L36" s="146" t="s">
        <v>121</v>
      </c>
      <c r="M36" s="535" t="s">
        <v>120</v>
      </c>
      <c r="N36" s="3">
        <v>88.550000000000011</v>
      </c>
      <c r="O36" s="3">
        <v>106.26</v>
      </c>
      <c r="Q36" t="s">
        <v>616</v>
      </c>
      <c r="R36" t="s">
        <v>622</v>
      </c>
      <c r="S36" s="372">
        <v>358.4</v>
      </c>
      <c r="T36" s="53">
        <v>0</v>
      </c>
    </row>
    <row r="37" spans="1:20" ht="18" customHeight="1" thickBot="1" x14ac:dyDescent="0.3">
      <c r="A37" s="145" t="s">
        <v>119</v>
      </c>
      <c r="B37" s="569"/>
      <c r="C37" s="6">
        <f t="shared" si="6"/>
        <v>104.7</v>
      </c>
      <c r="D37" s="3">
        <f t="shared" si="7"/>
        <v>125.64</v>
      </c>
      <c r="F37" s="556" t="s">
        <v>686</v>
      </c>
      <c r="G37" s="557"/>
      <c r="H37" s="557"/>
      <c r="I37" s="558"/>
      <c r="L37" s="145" t="s">
        <v>119</v>
      </c>
      <c r="M37" s="536"/>
      <c r="N37" s="3">
        <v>104.7</v>
      </c>
      <c r="O37" s="3">
        <v>125.64</v>
      </c>
      <c r="Q37" t="s">
        <v>686</v>
      </c>
      <c r="S37" s="370"/>
    </row>
    <row r="38" spans="1:20" ht="27.75" customHeight="1" thickBot="1" x14ac:dyDescent="0.3">
      <c r="A38" s="143" t="s">
        <v>618</v>
      </c>
      <c r="B38" s="384" t="s">
        <v>124</v>
      </c>
      <c r="C38" s="6">
        <f t="shared" si="6"/>
        <v>700.45</v>
      </c>
      <c r="D38" s="3">
        <f t="shared" si="7"/>
        <v>840.54000000000008</v>
      </c>
      <c r="F38" s="178" t="s">
        <v>687</v>
      </c>
      <c r="G38" s="566" t="s">
        <v>689</v>
      </c>
      <c r="H38" s="200">
        <f>MROUND(S38,0.05)</f>
        <v>184.65</v>
      </c>
      <c r="I38" s="200">
        <f>H38*1.2</f>
        <v>221.58</v>
      </c>
      <c r="L38" s="143" t="s">
        <v>618</v>
      </c>
      <c r="M38" s="138" t="s">
        <v>124</v>
      </c>
      <c r="N38" s="3">
        <v>700.45</v>
      </c>
      <c r="O38" s="3">
        <v>840.54000000000008</v>
      </c>
      <c r="Q38" t="s">
        <v>687</v>
      </c>
      <c r="R38" t="s">
        <v>689</v>
      </c>
      <c r="S38" s="53">
        <v>184.65</v>
      </c>
      <c r="T38" s="53">
        <v>430.08000000000004</v>
      </c>
    </row>
    <row r="39" spans="1:20" ht="23.25" customHeight="1" thickBot="1" x14ac:dyDescent="0.3">
      <c r="A39" s="41"/>
      <c r="B39" s="137"/>
      <c r="C39" s="41"/>
      <c r="D39" s="41"/>
      <c r="F39" s="178" t="s">
        <v>688</v>
      </c>
      <c r="G39" s="567"/>
      <c r="H39" s="200">
        <f>MROUND(S39,0.05)</f>
        <v>38.15</v>
      </c>
      <c r="I39" s="200">
        <f>H39*1.2</f>
        <v>45.779999999999994</v>
      </c>
      <c r="Q39" t="s">
        <v>688</v>
      </c>
      <c r="S39" s="53">
        <v>38.15</v>
      </c>
      <c r="T39" s="53">
        <v>0</v>
      </c>
    </row>
    <row r="40" spans="1:20" x14ac:dyDescent="0.25">
      <c r="B40" s="137"/>
      <c r="F40" s="570"/>
      <c r="G40" s="570"/>
      <c r="H40" s="570"/>
      <c r="I40" s="570"/>
    </row>
    <row r="41" spans="1:20" x14ac:dyDescent="0.25">
      <c r="B41" s="137"/>
      <c r="F41" s="369"/>
      <c r="G41" s="559"/>
      <c r="H41" s="165"/>
      <c r="I41" s="165"/>
    </row>
    <row r="42" spans="1:20" ht="15" customHeight="1" x14ac:dyDescent="0.25">
      <c r="B42" s="137"/>
      <c r="F42" s="369"/>
      <c r="G42" s="559"/>
      <c r="H42" s="165"/>
      <c r="I42" s="165"/>
    </row>
  </sheetData>
  <mergeCells count="58">
    <mergeCell ref="B36:B37"/>
    <mergeCell ref="A28:D28"/>
    <mergeCell ref="A29:D29"/>
    <mergeCell ref="F40:I40"/>
    <mergeCell ref="B30:B34"/>
    <mergeCell ref="G41:G42"/>
    <mergeCell ref="G27:G28"/>
    <mergeCell ref="G29:G30"/>
    <mergeCell ref="F31:I32"/>
    <mergeCell ref="F37:I37"/>
    <mergeCell ref="G38:G39"/>
    <mergeCell ref="A26:B26"/>
    <mergeCell ref="A27:B27"/>
    <mergeCell ref="A16:A17"/>
    <mergeCell ref="B16:B17"/>
    <mergeCell ref="C16:D16"/>
    <mergeCell ref="A23:D23"/>
    <mergeCell ref="A25:D25"/>
    <mergeCell ref="G19:G20"/>
    <mergeCell ref="G21:G22"/>
    <mergeCell ref="G23:G24"/>
    <mergeCell ref="A10:I10"/>
    <mergeCell ref="A11:I11"/>
    <mergeCell ref="A12:I12"/>
    <mergeCell ref="A14:I14"/>
    <mergeCell ref="A15:I15"/>
    <mergeCell ref="F16:F17"/>
    <mergeCell ref="G16:G17"/>
    <mergeCell ref="H16:I16"/>
    <mergeCell ref="A18:D18"/>
    <mergeCell ref="F18:I18"/>
    <mergeCell ref="A1:I1"/>
    <mergeCell ref="A2:I2"/>
    <mergeCell ref="A4:D8"/>
    <mergeCell ref="F4:I4"/>
    <mergeCell ref="F5:I5"/>
    <mergeCell ref="F6:I6"/>
    <mergeCell ref="F7:I7"/>
    <mergeCell ref="F8:I8"/>
    <mergeCell ref="S16:T16"/>
    <mergeCell ref="L18:O18"/>
    <mergeCell ref="Q18:T18"/>
    <mergeCell ref="L23:O23"/>
    <mergeCell ref="L25:O25"/>
    <mergeCell ref="L16:L17"/>
    <mergeCell ref="M16:M17"/>
    <mergeCell ref="N16:O16"/>
    <mergeCell ref="Q16:Q17"/>
    <mergeCell ref="R16:R17"/>
    <mergeCell ref="Q29:Q31"/>
    <mergeCell ref="R29:R31"/>
    <mergeCell ref="M30:M34"/>
    <mergeCell ref="G25:G26"/>
    <mergeCell ref="M36:M37"/>
    <mergeCell ref="L26:M26"/>
    <mergeCell ref="L27:M27"/>
    <mergeCell ref="L28:O28"/>
    <mergeCell ref="L29:O29"/>
  </mergeCells>
  <pageMargins left="0.7" right="0.7" top="0.75" bottom="0.75" header="0.3" footer="0.3"/>
  <pageSetup paperSize="9" scale="76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9" shapeId="14337" r:id="rId4">
          <objectPr defaultSize="0" autoPict="0" r:id="rId5">
            <anchor moveWithCells="1" sizeWithCells="1">
              <from>
                <xdr:col>0</xdr:col>
                <xdr:colOff>523875</xdr:colOff>
                <xdr:row>3</xdr:row>
                <xdr:rowOff>114300</xdr:rowOff>
              </from>
              <to>
                <xdr:col>3</xdr:col>
                <xdr:colOff>38100</xdr:colOff>
                <xdr:row>7</xdr:row>
                <xdr:rowOff>57150</xdr:rowOff>
              </to>
            </anchor>
          </objectPr>
        </oleObject>
      </mc:Choice>
      <mc:Fallback>
        <oleObject progId="CorelDraw.Graphic.9" shapeId="14337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4"/>
  <sheetViews>
    <sheetView topLeftCell="A15" workbookViewId="0">
      <selection activeCell="A11" sqref="A11:F11"/>
    </sheetView>
  </sheetViews>
  <sheetFormatPr defaultRowHeight="15" x14ac:dyDescent="0.25"/>
  <cols>
    <col min="1" max="1" width="28.7109375" customWidth="1"/>
    <col min="2" max="2" width="43.7109375" customWidth="1"/>
    <col min="3" max="3" width="14.7109375" customWidth="1"/>
    <col min="4" max="4" width="12.7109375" hidden="1" customWidth="1"/>
    <col min="5" max="5" width="11.42578125" bestFit="1" customWidth="1"/>
    <col min="6" max="6" width="11.42578125" style="53" customWidth="1"/>
    <col min="7" max="7" width="0.140625" customWidth="1"/>
    <col min="10" max="10" width="25.7109375" hidden="1" customWidth="1"/>
    <col min="11" max="11" width="30.7109375" hidden="1" customWidth="1"/>
    <col min="12" max="12" width="20.7109375" hidden="1" customWidth="1"/>
    <col min="13" max="13" width="12.7109375" hidden="1" customWidth="1"/>
    <col min="14" max="15" width="11.42578125" hidden="1" customWidth="1"/>
    <col min="16" max="17" width="9.140625" hidden="1" customWidth="1"/>
    <col min="18" max="19" width="9.140625" customWidth="1"/>
  </cols>
  <sheetData>
    <row r="1" spans="1:15" ht="18.75" x14ac:dyDescent="0.25">
      <c r="A1" s="453" t="s">
        <v>665</v>
      </c>
      <c r="B1" s="453"/>
      <c r="C1" s="453"/>
      <c r="D1" s="453"/>
      <c r="E1" s="453"/>
      <c r="F1" s="453"/>
      <c r="G1" s="453"/>
    </row>
    <row r="2" spans="1:15" ht="18.75" x14ac:dyDescent="0.3">
      <c r="A2" s="456" t="s">
        <v>666</v>
      </c>
      <c r="B2" s="456"/>
      <c r="C2" s="456"/>
      <c r="D2" s="456"/>
      <c r="E2" s="456"/>
      <c r="F2" s="456"/>
      <c r="G2" s="456"/>
    </row>
    <row r="3" spans="1:15" ht="14.25" x14ac:dyDescent="0.25">
      <c r="A3" s="457"/>
      <c r="B3" s="457"/>
      <c r="C3" s="457"/>
      <c r="D3" s="457"/>
      <c r="E3" s="457"/>
      <c r="F3" s="457"/>
    </row>
    <row r="4" spans="1:15" ht="22.7" customHeight="1" x14ac:dyDescent="0.25">
      <c r="A4" s="454"/>
      <c r="B4" s="454"/>
      <c r="C4" s="422" t="s">
        <v>744</v>
      </c>
      <c r="D4" s="422"/>
      <c r="E4" s="422"/>
      <c r="F4" s="422"/>
      <c r="G4" s="422"/>
      <c r="H4" s="10"/>
      <c r="I4" s="10"/>
      <c r="J4" s="10"/>
      <c r="K4" s="10"/>
    </row>
    <row r="5" spans="1:15" ht="23.25" customHeight="1" x14ac:dyDescent="0.25">
      <c r="A5" s="454"/>
      <c r="B5" s="454"/>
      <c r="C5" s="592" t="s">
        <v>739</v>
      </c>
      <c r="D5" s="592"/>
      <c r="E5" s="592"/>
      <c r="F5" s="592"/>
      <c r="G5" s="592"/>
      <c r="H5" s="10"/>
      <c r="I5" s="10"/>
      <c r="J5" s="10"/>
      <c r="K5" s="10"/>
    </row>
    <row r="6" spans="1:15" ht="22.7" customHeight="1" x14ac:dyDescent="0.25">
      <c r="A6" s="454"/>
      <c r="B6" s="454"/>
      <c r="C6" s="592" t="s">
        <v>745</v>
      </c>
      <c r="D6" s="592"/>
      <c r="E6" s="592"/>
      <c r="F6" s="592"/>
      <c r="G6" s="592"/>
      <c r="H6" s="10"/>
      <c r="I6" s="10"/>
      <c r="J6" s="10"/>
      <c r="K6" s="10"/>
    </row>
    <row r="7" spans="1:15" ht="15" customHeight="1" x14ac:dyDescent="0.25">
      <c r="A7" s="454"/>
      <c r="B7" s="454"/>
      <c r="C7" s="592" t="s">
        <v>75</v>
      </c>
      <c r="D7" s="592"/>
      <c r="E7" s="592"/>
      <c r="F7" s="592"/>
      <c r="G7" s="592"/>
      <c r="H7" s="10"/>
      <c r="I7" s="10"/>
      <c r="J7" s="10"/>
      <c r="K7" s="10"/>
    </row>
    <row r="8" spans="1:15" ht="15" customHeight="1" x14ac:dyDescent="0.25">
      <c r="A8" s="454"/>
      <c r="B8" s="454"/>
      <c r="C8" s="593" t="s">
        <v>74</v>
      </c>
      <c r="D8" s="593"/>
      <c r="E8" s="593"/>
      <c r="F8" s="593"/>
      <c r="G8" s="71"/>
      <c r="H8" s="10"/>
      <c r="I8" s="10"/>
      <c r="J8" s="10"/>
      <c r="K8" s="10"/>
    </row>
    <row r="9" spans="1:15" ht="16.5" customHeight="1" x14ac:dyDescent="0.25">
      <c r="A9" s="1"/>
    </row>
    <row r="10" spans="1:15" ht="45" customHeight="1" x14ac:dyDescent="0.25">
      <c r="A10" s="590" t="s">
        <v>668</v>
      </c>
      <c r="B10" s="590"/>
      <c r="C10" s="590"/>
      <c r="D10" s="590"/>
      <c r="E10" s="590"/>
      <c r="F10" s="590"/>
      <c r="G10" s="179"/>
      <c r="K10" s="71"/>
    </row>
    <row r="11" spans="1:15" ht="27.75" customHeight="1" x14ac:dyDescent="0.25">
      <c r="A11" s="590" t="s">
        <v>819</v>
      </c>
      <c r="B11" s="590"/>
      <c r="C11" s="590"/>
      <c r="D11" s="590"/>
      <c r="E11" s="590"/>
      <c r="F11" s="590"/>
      <c r="G11" s="179"/>
      <c r="K11" s="71"/>
    </row>
    <row r="12" spans="1:15" ht="16.5" customHeight="1" x14ac:dyDescent="0.25">
      <c r="A12" s="590" t="s">
        <v>0</v>
      </c>
      <c r="B12" s="590"/>
      <c r="C12" s="590"/>
      <c r="D12" s="590"/>
      <c r="E12" s="590"/>
      <c r="F12" s="590"/>
      <c r="G12" s="179"/>
      <c r="K12" s="71"/>
    </row>
    <row r="13" spans="1:15" ht="15.75" customHeight="1" x14ac:dyDescent="0.25"/>
    <row r="14" spans="1:15" s="36" customFormat="1" ht="54.75" customHeight="1" x14ac:dyDescent="0.35">
      <c r="A14" s="591" t="s">
        <v>690</v>
      </c>
      <c r="B14" s="591"/>
      <c r="C14" s="591"/>
      <c r="D14" s="591"/>
      <c r="E14" s="591"/>
      <c r="F14" s="591"/>
    </row>
    <row r="15" spans="1:15" ht="18.75" customHeight="1" thickBot="1" x14ac:dyDescent="0.3">
      <c r="A15" s="494" t="s">
        <v>787</v>
      </c>
      <c r="B15" s="494"/>
      <c r="C15" s="494"/>
      <c r="D15" s="494"/>
      <c r="E15" s="494"/>
      <c r="F15" s="494"/>
      <c r="G15" s="72"/>
      <c r="H15" s="72"/>
      <c r="I15" s="72"/>
      <c r="J15" s="72"/>
    </row>
    <row r="16" spans="1:15" ht="15" customHeight="1" x14ac:dyDescent="0.25">
      <c r="A16" s="581" t="s">
        <v>1</v>
      </c>
      <c r="B16" s="581" t="s">
        <v>61</v>
      </c>
      <c r="C16" s="584" t="s">
        <v>691</v>
      </c>
      <c r="D16" s="585"/>
      <c r="E16" s="584" t="s">
        <v>2</v>
      </c>
      <c r="F16" s="585"/>
      <c r="J16" s="321" t="s">
        <v>1</v>
      </c>
      <c r="K16" s="321" t="s">
        <v>61</v>
      </c>
      <c r="L16" s="321" t="s">
        <v>691</v>
      </c>
      <c r="M16" s="321"/>
      <c r="N16" s="321" t="s">
        <v>2</v>
      </c>
      <c r="O16" s="321"/>
    </row>
    <row r="17" spans="1:17" ht="15.75" customHeight="1" thickBot="1" x14ac:dyDescent="0.3">
      <c r="A17" s="582"/>
      <c r="B17" s="582"/>
      <c r="C17" s="586"/>
      <c r="D17" s="587"/>
      <c r="E17" s="588"/>
      <c r="F17" s="589"/>
      <c r="J17" s="321"/>
      <c r="K17" s="321"/>
      <c r="L17" s="321"/>
      <c r="M17" s="321"/>
      <c r="N17" s="321"/>
      <c r="O17" s="321"/>
    </row>
    <row r="18" spans="1:17" ht="16.5" thickBot="1" x14ac:dyDescent="0.3">
      <c r="A18" s="583"/>
      <c r="B18" s="583"/>
      <c r="C18" s="588"/>
      <c r="D18" s="589"/>
      <c r="E18" s="73" t="s">
        <v>3</v>
      </c>
      <c r="F18" s="74" t="s">
        <v>4</v>
      </c>
      <c r="J18" s="321"/>
      <c r="K18" s="321"/>
      <c r="L18" s="321"/>
      <c r="M18" s="321"/>
      <c r="N18" s="330" t="s">
        <v>3</v>
      </c>
      <c r="O18" s="317" t="s">
        <v>4</v>
      </c>
    </row>
    <row r="19" spans="1:17" ht="22.7" customHeight="1" thickBot="1" x14ac:dyDescent="0.3">
      <c r="A19" s="75" t="s">
        <v>693</v>
      </c>
      <c r="B19" s="572" t="s">
        <v>695</v>
      </c>
      <c r="C19" s="579" t="s">
        <v>692</v>
      </c>
      <c r="D19" s="580"/>
      <c r="E19" s="83">
        <f>MROUND(N19,0.05)</f>
        <v>200</v>
      </c>
      <c r="F19" s="83">
        <f>PRODUCT(E19,1.2)</f>
        <v>240</v>
      </c>
      <c r="J19" s="318" t="s">
        <v>693</v>
      </c>
      <c r="K19" s="316" t="s">
        <v>695</v>
      </c>
      <c r="L19" s="322" t="s">
        <v>692</v>
      </c>
      <c r="M19" s="322"/>
      <c r="N19" s="329">
        <v>200</v>
      </c>
      <c r="O19" s="329">
        <v>198</v>
      </c>
      <c r="Q19" s="83">
        <v>1.03</v>
      </c>
    </row>
    <row r="20" spans="1:17" ht="22.7" customHeight="1" thickBot="1" x14ac:dyDescent="0.3">
      <c r="A20" s="75" t="s">
        <v>694</v>
      </c>
      <c r="B20" s="573"/>
      <c r="C20" s="184" t="s">
        <v>692</v>
      </c>
      <c r="D20" s="185"/>
      <c r="E20" s="83">
        <f t="shared" ref="E20:E31" si="0">MROUND(N20,0.05)</f>
        <v>200</v>
      </c>
      <c r="F20" s="83">
        <f t="shared" ref="F20:F31" si="1">PRODUCT(E20,1.2)</f>
        <v>240</v>
      </c>
      <c r="J20" s="319" t="s">
        <v>694</v>
      </c>
      <c r="K20" s="172"/>
      <c r="L20" s="322" t="s">
        <v>692</v>
      </c>
      <c r="M20" s="322"/>
      <c r="N20" s="329">
        <v>200</v>
      </c>
      <c r="O20" s="329">
        <v>198</v>
      </c>
    </row>
    <row r="21" spans="1:17" ht="30.2" customHeight="1" thickBot="1" x14ac:dyDescent="0.3">
      <c r="A21" s="78" t="s">
        <v>696</v>
      </c>
      <c r="B21" s="572" t="s">
        <v>698</v>
      </c>
      <c r="C21" s="182" t="s">
        <v>692</v>
      </c>
      <c r="D21" s="183"/>
      <c r="E21" s="83">
        <f t="shared" si="0"/>
        <v>200</v>
      </c>
      <c r="F21" s="83">
        <f t="shared" si="1"/>
        <v>240</v>
      </c>
      <c r="J21" s="319" t="s">
        <v>696</v>
      </c>
      <c r="K21" s="172" t="s">
        <v>698</v>
      </c>
      <c r="L21" s="322" t="s">
        <v>692</v>
      </c>
      <c r="M21" s="322"/>
      <c r="N21" s="329">
        <v>200</v>
      </c>
      <c r="O21" s="329">
        <v>198</v>
      </c>
    </row>
    <row r="22" spans="1:17" ht="22.7" customHeight="1" thickBot="1" x14ac:dyDescent="0.3">
      <c r="A22" s="78" t="s">
        <v>697</v>
      </c>
      <c r="B22" s="573"/>
      <c r="C22" s="184" t="s">
        <v>692</v>
      </c>
      <c r="D22" s="185"/>
      <c r="E22" s="83">
        <f t="shared" si="0"/>
        <v>200</v>
      </c>
      <c r="F22" s="83">
        <f t="shared" si="1"/>
        <v>240</v>
      </c>
      <c r="J22" s="318" t="s">
        <v>697</v>
      </c>
      <c r="K22" s="188"/>
      <c r="L22" s="322" t="s">
        <v>692</v>
      </c>
      <c r="M22" s="322"/>
      <c r="N22" s="329">
        <v>200</v>
      </c>
      <c r="O22" s="329">
        <v>198</v>
      </c>
    </row>
    <row r="23" spans="1:17" ht="22.7" customHeight="1" thickBot="1" x14ac:dyDescent="0.3">
      <c r="A23" s="79" t="s">
        <v>699</v>
      </c>
      <c r="B23" s="572" t="s">
        <v>700</v>
      </c>
      <c r="C23" s="182">
        <v>2</v>
      </c>
      <c r="D23" s="186"/>
      <c r="E23" s="83">
        <f t="shared" si="0"/>
        <v>200</v>
      </c>
      <c r="F23" s="83">
        <f t="shared" si="1"/>
        <v>240</v>
      </c>
      <c r="J23" s="318" t="s">
        <v>699</v>
      </c>
      <c r="K23" s="188" t="s">
        <v>700</v>
      </c>
      <c r="L23" s="322">
        <v>2</v>
      </c>
      <c r="M23" s="322"/>
      <c r="N23" s="329">
        <v>200</v>
      </c>
      <c r="O23" s="329">
        <v>198</v>
      </c>
    </row>
    <row r="24" spans="1:17" ht="22.7" customHeight="1" thickBot="1" x14ac:dyDescent="0.3">
      <c r="A24" s="79" t="s">
        <v>701</v>
      </c>
      <c r="B24" s="573"/>
      <c r="C24" s="184">
        <v>2</v>
      </c>
      <c r="D24" s="185"/>
      <c r="E24" s="83">
        <f t="shared" si="0"/>
        <v>200</v>
      </c>
      <c r="F24" s="83">
        <f t="shared" si="1"/>
        <v>240</v>
      </c>
      <c r="J24" s="187" t="s">
        <v>701</v>
      </c>
      <c r="K24" s="188"/>
      <c r="L24" s="322">
        <v>2</v>
      </c>
      <c r="M24" s="322"/>
      <c r="N24" s="329">
        <v>200</v>
      </c>
      <c r="O24" s="329">
        <v>198</v>
      </c>
    </row>
    <row r="25" spans="1:17" ht="32.25" customHeight="1" thickBot="1" x14ac:dyDescent="0.3">
      <c r="A25" s="78" t="s">
        <v>702</v>
      </c>
      <c r="B25" s="572" t="s">
        <v>705</v>
      </c>
      <c r="C25" s="182">
        <v>2</v>
      </c>
      <c r="D25" s="183"/>
      <c r="E25" s="83">
        <f t="shared" si="0"/>
        <v>200</v>
      </c>
      <c r="F25" s="83">
        <f t="shared" si="1"/>
        <v>240</v>
      </c>
      <c r="J25" s="187" t="s">
        <v>702</v>
      </c>
      <c r="K25" s="188" t="s">
        <v>705</v>
      </c>
      <c r="L25" s="322">
        <v>2</v>
      </c>
      <c r="M25" s="322"/>
      <c r="N25" s="329">
        <v>200</v>
      </c>
      <c r="O25" s="329">
        <v>198</v>
      </c>
    </row>
    <row r="26" spans="1:17" ht="30.75" customHeight="1" thickBot="1" x14ac:dyDescent="0.3">
      <c r="A26" s="78" t="s">
        <v>703</v>
      </c>
      <c r="B26" s="574"/>
      <c r="C26" s="184">
        <v>2</v>
      </c>
      <c r="D26" s="181"/>
      <c r="E26" s="83">
        <f t="shared" si="0"/>
        <v>200</v>
      </c>
      <c r="F26" s="83">
        <f t="shared" si="1"/>
        <v>240</v>
      </c>
      <c r="J26" s="187" t="s">
        <v>703</v>
      </c>
      <c r="K26" s="188"/>
      <c r="L26" s="322">
        <v>2</v>
      </c>
      <c r="M26" s="322"/>
      <c r="N26" s="329">
        <v>200</v>
      </c>
      <c r="O26" s="329">
        <v>198</v>
      </c>
    </row>
    <row r="27" spans="1:17" ht="30.75" thickBot="1" x14ac:dyDescent="0.3">
      <c r="A27" s="78" t="s">
        <v>704</v>
      </c>
      <c r="B27" s="574"/>
      <c r="C27" s="182" t="s">
        <v>692</v>
      </c>
      <c r="D27" s="183"/>
      <c r="E27" s="83">
        <f t="shared" si="0"/>
        <v>200</v>
      </c>
      <c r="F27" s="83">
        <f t="shared" si="1"/>
        <v>240</v>
      </c>
      <c r="J27" s="187" t="s">
        <v>704</v>
      </c>
      <c r="K27" s="188"/>
      <c r="L27" s="322" t="s">
        <v>692</v>
      </c>
      <c r="M27" s="322"/>
      <c r="N27" s="329">
        <v>200</v>
      </c>
      <c r="O27" s="329">
        <v>198</v>
      </c>
    </row>
    <row r="28" spans="1:17" ht="30.2" customHeight="1" thickBot="1" x14ac:dyDescent="0.3">
      <c r="A28" s="78" t="s">
        <v>706</v>
      </c>
      <c r="B28" s="573"/>
      <c r="C28" s="578" t="s">
        <v>692</v>
      </c>
      <c r="D28" s="578"/>
      <c r="E28" s="83">
        <f t="shared" si="0"/>
        <v>200</v>
      </c>
      <c r="F28" s="83">
        <f t="shared" si="1"/>
        <v>240</v>
      </c>
      <c r="J28" s="187" t="s">
        <v>706</v>
      </c>
      <c r="K28" s="188"/>
      <c r="L28" s="322" t="s">
        <v>692</v>
      </c>
      <c r="M28" s="322"/>
      <c r="N28" s="329">
        <v>200</v>
      </c>
      <c r="O28" s="329">
        <v>198</v>
      </c>
    </row>
    <row r="29" spans="1:17" ht="30.75" thickBot="1" x14ac:dyDescent="0.3">
      <c r="A29" s="78" t="s">
        <v>707</v>
      </c>
      <c r="B29" s="572" t="s">
        <v>709</v>
      </c>
      <c r="C29" s="578" t="s">
        <v>692</v>
      </c>
      <c r="D29" s="578"/>
      <c r="E29" s="83">
        <f t="shared" si="0"/>
        <v>200</v>
      </c>
      <c r="F29" s="83">
        <f t="shared" si="1"/>
        <v>240</v>
      </c>
      <c r="J29" s="187" t="s">
        <v>707</v>
      </c>
      <c r="K29" s="188" t="s">
        <v>709</v>
      </c>
      <c r="L29" s="322" t="s">
        <v>692</v>
      </c>
      <c r="M29" s="322"/>
      <c r="N29" s="329">
        <v>200</v>
      </c>
      <c r="O29" s="329">
        <v>198</v>
      </c>
    </row>
    <row r="30" spans="1:17" ht="30.75" customHeight="1" thickBot="1" x14ac:dyDescent="0.3">
      <c r="A30" s="78" t="s">
        <v>708</v>
      </c>
      <c r="B30" s="573"/>
      <c r="C30" s="578" t="s">
        <v>692</v>
      </c>
      <c r="D30" s="578"/>
      <c r="E30" s="83">
        <f t="shared" si="0"/>
        <v>200</v>
      </c>
      <c r="F30" s="83">
        <f t="shared" si="1"/>
        <v>240</v>
      </c>
      <c r="J30" s="187" t="s">
        <v>708</v>
      </c>
      <c r="K30" s="188"/>
      <c r="L30" s="328" t="s">
        <v>692</v>
      </c>
      <c r="M30" s="328"/>
      <c r="N30" s="329">
        <v>200</v>
      </c>
      <c r="O30" s="329">
        <v>198</v>
      </c>
    </row>
    <row r="31" spans="1:17" ht="26.45" customHeight="1" thickBot="1" x14ac:dyDescent="0.3">
      <c r="A31" s="78" t="s">
        <v>710</v>
      </c>
      <c r="B31" s="134" t="s">
        <v>711</v>
      </c>
      <c r="C31" s="578" t="s">
        <v>692</v>
      </c>
      <c r="D31" s="578"/>
      <c r="E31" s="77">
        <f t="shared" si="0"/>
        <v>200</v>
      </c>
      <c r="F31" s="77">
        <f t="shared" si="1"/>
        <v>240</v>
      </c>
      <c r="J31" s="187" t="s">
        <v>710</v>
      </c>
      <c r="K31" s="188" t="s">
        <v>711</v>
      </c>
      <c r="L31" s="328" t="s">
        <v>692</v>
      </c>
      <c r="M31" s="328"/>
      <c r="N31" s="329">
        <v>200</v>
      </c>
      <c r="O31" s="329">
        <v>198</v>
      </c>
    </row>
    <row r="32" spans="1:17" ht="16.5" x14ac:dyDescent="0.25">
      <c r="A32" s="187"/>
      <c r="B32" s="188"/>
      <c r="C32" s="576"/>
      <c r="D32" s="576"/>
      <c r="E32" s="189"/>
      <c r="F32" s="189"/>
      <c r="J32" s="187"/>
      <c r="K32" s="188"/>
      <c r="L32" s="322"/>
      <c r="M32" s="322"/>
      <c r="N32" s="329"/>
      <c r="O32" s="329"/>
    </row>
    <row r="33" spans="1:15" ht="16.5" x14ac:dyDescent="0.25">
      <c r="A33" s="187"/>
      <c r="B33" s="188"/>
      <c r="C33" s="571"/>
      <c r="D33" s="571"/>
      <c r="E33" s="189"/>
      <c r="F33" s="189"/>
      <c r="J33" s="187"/>
      <c r="K33" s="188"/>
      <c r="L33" s="323"/>
      <c r="M33" s="323"/>
      <c r="N33" s="329"/>
      <c r="O33" s="329"/>
    </row>
    <row r="34" spans="1:15" ht="16.5" x14ac:dyDescent="0.25">
      <c r="A34" s="187"/>
      <c r="B34" s="188"/>
      <c r="C34" s="576"/>
      <c r="D34" s="576"/>
      <c r="E34" s="189"/>
      <c r="F34" s="189"/>
      <c r="J34" s="187"/>
      <c r="K34" s="188"/>
      <c r="L34" s="327"/>
      <c r="M34" s="327"/>
      <c r="N34" s="329"/>
      <c r="O34" s="329"/>
    </row>
    <row r="35" spans="1:15" ht="16.5" x14ac:dyDescent="0.25">
      <c r="A35" s="187"/>
      <c r="B35" s="188"/>
      <c r="C35" s="576"/>
      <c r="D35" s="576"/>
      <c r="E35" s="189"/>
      <c r="F35" s="189"/>
      <c r="J35" s="187"/>
      <c r="K35" s="188"/>
      <c r="L35" s="327"/>
      <c r="M35" s="327"/>
      <c r="N35" s="329"/>
      <c r="O35" s="329"/>
    </row>
    <row r="36" spans="1:15" ht="16.5" x14ac:dyDescent="0.25">
      <c r="A36" s="187"/>
      <c r="B36" s="188"/>
      <c r="C36" s="576"/>
      <c r="D36" s="576"/>
      <c r="E36" s="189"/>
      <c r="F36" s="189"/>
      <c r="J36" s="187"/>
      <c r="K36" s="188"/>
      <c r="L36" s="322"/>
      <c r="M36" s="322"/>
      <c r="N36" s="329"/>
      <c r="O36" s="329"/>
    </row>
    <row r="37" spans="1:15" ht="16.5" x14ac:dyDescent="0.25">
      <c r="A37" s="187"/>
      <c r="B37" s="188"/>
      <c r="C37" s="571"/>
      <c r="D37" s="571"/>
      <c r="E37" s="189"/>
      <c r="F37" s="189"/>
      <c r="J37" s="187"/>
      <c r="K37" s="188"/>
      <c r="L37" s="323"/>
      <c r="M37" s="323"/>
      <c r="N37" s="329"/>
      <c r="O37" s="329"/>
    </row>
    <row r="38" spans="1:15" ht="17.45" customHeight="1" x14ac:dyDescent="0.25">
      <c r="A38" s="187"/>
      <c r="B38" s="577"/>
      <c r="C38" s="576"/>
      <c r="D38" s="576"/>
      <c r="E38" s="189"/>
      <c r="F38" s="189"/>
      <c r="J38" s="187"/>
      <c r="K38" s="188"/>
      <c r="L38" s="322"/>
      <c r="M38" s="322"/>
      <c r="N38" s="329"/>
      <c r="O38" s="329"/>
    </row>
    <row r="39" spans="1:15" ht="16.5" x14ac:dyDescent="0.25">
      <c r="A39" s="187"/>
      <c r="B39" s="577"/>
      <c r="C39" s="576"/>
      <c r="D39" s="576"/>
      <c r="E39" s="189"/>
      <c r="F39" s="189"/>
      <c r="J39" s="187"/>
      <c r="K39" s="188"/>
      <c r="L39" s="322"/>
      <c r="M39" s="322"/>
      <c r="N39" s="329"/>
      <c r="O39" s="329"/>
    </row>
    <row r="40" spans="1:15" ht="16.5" x14ac:dyDescent="0.25">
      <c r="A40" s="190"/>
      <c r="B40" s="577"/>
      <c r="C40" s="571"/>
      <c r="D40" s="571"/>
      <c r="E40" s="189"/>
      <c r="F40" s="189"/>
      <c r="J40" s="190"/>
      <c r="K40" s="188"/>
      <c r="L40" s="323"/>
      <c r="M40" s="323"/>
      <c r="N40" s="320"/>
      <c r="O40" s="320"/>
    </row>
    <row r="41" spans="1:15" ht="17.45" customHeight="1" x14ac:dyDescent="0.25">
      <c r="A41" s="190"/>
      <c r="B41" s="575"/>
      <c r="C41" s="576"/>
      <c r="D41" s="576"/>
      <c r="E41" s="189"/>
      <c r="F41" s="189"/>
      <c r="J41" s="190"/>
      <c r="K41" s="324"/>
      <c r="L41" s="322"/>
      <c r="M41" s="322"/>
      <c r="N41" s="320"/>
      <c r="O41" s="320"/>
    </row>
    <row r="42" spans="1:15" ht="16.5" x14ac:dyDescent="0.25">
      <c r="A42" s="190"/>
      <c r="B42" s="575"/>
      <c r="C42" s="576"/>
      <c r="D42" s="576"/>
      <c r="E42" s="189"/>
      <c r="F42" s="189"/>
      <c r="J42" s="190"/>
      <c r="K42" s="324"/>
      <c r="L42" s="322"/>
      <c r="M42" s="322"/>
      <c r="N42" s="320"/>
      <c r="O42" s="320"/>
    </row>
    <row r="43" spans="1:15" ht="16.5" x14ac:dyDescent="0.25">
      <c r="A43" s="190"/>
      <c r="B43" s="575"/>
      <c r="C43" s="576"/>
      <c r="D43" s="576"/>
      <c r="E43" s="189"/>
      <c r="F43" s="189"/>
      <c r="J43" s="190"/>
      <c r="K43" s="324"/>
      <c r="L43" s="322"/>
      <c r="M43" s="322"/>
      <c r="N43" s="320"/>
      <c r="O43" s="320"/>
    </row>
    <row r="44" spans="1:15" ht="16.5" x14ac:dyDescent="0.25">
      <c r="A44" s="190"/>
      <c r="B44" s="575"/>
      <c r="C44" s="576"/>
      <c r="D44" s="576"/>
      <c r="E44" s="189"/>
      <c r="F44" s="189"/>
      <c r="J44" s="190"/>
      <c r="K44" s="324"/>
      <c r="L44" s="322"/>
      <c r="M44" s="322"/>
      <c r="N44" s="320"/>
      <c r="O44" s="320"/>
    </row>
    <row r="45" spans="1:15" ht="17.45" customHeight="1" x14ac:dyDescent="0.25">
      <c r="A45" s="190"/>
      <c r="B45" s="575"/>
      <c r="C45" s="576"/>
      <c r="D45" s="576"/>
      <c r="E45" s="189"/>
      <c r="F45" s="189"/>
      <c r="J45" s="190"/>
      <c r="K45" s="324"/>
      <c r="L45" s="322"/>
      <c r="M45" s="322"/>
      <c r="N45" s="320"/>
      <c r="O45" s="320"/>
    </row>
    <row r="46" spans="1:15" ht="16.5" x14ac:dyDescent="0.25">
      <c r="A46" s="190"/>
      <c r="B46" s="575"/>
      <c r="C46" s="576"/>
      <c r="D46" s="576"/>
      <c r="E46" s="189"/>
      <c r="F46" s="189"/>
      <c r="J46" s="190"/>
      <c r="K46" s="324"/>
      <c r="L46" s="322"/>
      <c r="M46" s="322"/>
      <c r="N46" s="320"/>
      <c r="O46" s="320"/>
    </row>
    <row r="47" spans="1:15" ht="16.5" x14ac:dyDescent="0.25">
      <c r="A47" s="190"/>
      <c r="B47" s="575"/>
      <c r="C47" s="571"/>
      <c r="D47" s="571"/>
      <c r="E47" s="189"/>
      <c r="F47" s="189"/>
      <c r="J47" s="190"/>
      <c r="K47" s="324"/>
      <c r="L47" s="323"/>
      <c r="M47" s="323"/>
      <c r="N47" s="320"/>
      <c r="O47" s="320"/>
    </row>
    <row r="48" spans="1:15" ht="16.5" x14ac:dyDescent="0.25">
      <c r="A48" s="190"/>
      <c r="B48" s="575"/>
      <c r="C48" s="571"/>
      <c r="D48" s="571"/>
      <c r="E48" s="189"/>
      <c r="F48" s="189"/>
      <c r="J48" s="190"/>
      <c r="K48" s="324"/>
      <c r="L48" s="323"/>
      <c r="M48" s="323"/>
      <c r="N48" s="320"/>
      <c r="O48" s="320"/>
    </row>
    <row r="49" spans="1:15" ht="16.5" x14ac:dyDescent="0.25">
      <c r="A49" s="190"/>
      <c r="B49" s="575"/>
      <c r="C49" s="571"/>
      <c r="D49" s="571"/>
      <c r="E49" s="189"/>
      <c r="F49" s="189"/>
      <c r="J49" s="190"/>
      <c r="K49" s="324"/>
      <c r="L49" s="323"/>
      <c r="M49" s="323"/>
      <c r="N49" s="320"/>
      <c r="O49" s="320"/>
    </row>
    <row r="50" spans="1:15" ht="16.5" x14ac:dyDescent="0.25">
      <c r="A50" s="190"/>
      <c r="B50" s="180"/>
      <c r="C50" s="571"/>
      <c r="D50" s="571"/>
      <c r="E50" s="189"/>
      <c r="F50" s="189"/>
      <c r="J50" s="190"/>
      <c r="K50" s="326"/>
      <c r="L50" s="323"/>
      <c r="M50" s="323"/>
      <c r="N50" s="320"/>
      <c r="O50" s="320"/>
    </row>
    <row r="51" spans="1:15" ht="16.5" x14ac:dyDescent="0.25">
      <c r="A51" s="190"/>
      <c r="B51" s="180"/>
      <c r="C51" s="571"/>
      <c r="D51" s="571"/>
      <c r="E51" s="189"/>
      <c r="F51" s="189"/>
      <c r="J51" s="190"/>
      <c r="K51" s="326"/>
      <c r="L51" s="323"/>
      <c r="M51" s="323"/>
      <c r="N51" s="320"/>
      <c r="O51" s="320"/>
    </row>
    <row r="52" spans="1:15" x14ac:dyDescent="0.25">
      <c r="A52" s="4"/>
      <c r="B52" s="4"/>
      <c r="C52" s="4"/>
      <c r="D52" s="4"/>
      <c r="E52" s="4"/>
      <c r="F52" s="191"/>
    </row>
    <row r="53" spans="1:15" x14ac:dyDescent="0.25">
      <c r="A53" s="82"/>
      <c r="B53" s="192"/>
      <c r="C53" s="4"/>
      <c r="D53" s="4"/>
      <c r="E53" s="4"/>
      <c r="F53" s="191"/>
    </row>
    <row r="54" spans="1:15" x14ac:dyDescent="0.25">
      <c r="A54" s="82"/>
      <c r="B54" s="192"/>
      <c r="C54" s="4"/>
      <c r="D54" s="4"/>
      <c r="E54" s="4"/>
      <c r="F54" s="191"/>
    </row>
  </sheetData>
  <mergeCells count="47">
    <mergeCell ref="A10:F10"/>
    <mergeCell ref="A11:F11"/>
    <mergeCell ref="A12:F12"/>
    <mergeCell ref="A14:F14"/>
    <mergeCell ref="A1:G1"/>
    <mergeCell ref="A2:G2"/>
    <mergeCell ref="A3:F3"/>
    <mergeCell ref="A4:B8"/>
    <mergeCell ref="C4:G4"/>
    <mergeCell ref="C5:G5"/>
    <mergeCell ref="C6:G6"/>
    <mergeCell ref="C7:G7"/>
    <mergeCell ref="C8:F8"/>
    <mergeCell ref="C19:D19"/>
    <mergeCell ref="A15:F15"/>
    <mergeCell ref="A16:A18"/>
    <mergeCell ref="B16:B18"/>
    <mergeCell ref="C16:D18"/>
    <mergeCell ref="E16:F17"/>
    <mergeCell ref="C38:D39"/>
    <mergeCell ref="C40:D40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50:D50"/>
    <mergeCell ref="C51:D51"/>
    <mergeCell ref="B19:B20"/>
    <mergeCell ref="B21:B22"/>
    <mergeCell ref="B23:B24"/>
    <mergeCell ref="B25:B28"/>
    <mergeCell ref="B29:B30"/>
    <mergeCell ref="B45:B49"/>
    <mergeCell ref="C45:D46"/>
    <mergeCell ref="C47:D47"/>
    <mergeCell ref="C48:D48"/>
    <mergeCell ref="C49:D49"/>
    <mergeCell ref="B41:B44"/>
    <mergeCell ref="C41:D42"/>
    <mergeCell ref="C43:D44"/>
    <mergeCell ref="B38:B40"/>
  </mergeCells>
  <pageMargins left="0.7" right="0.7" top="0.75" bottom="0.75" header="0.3" footer="0.3"/>
  <pageSetup paperSize="9" scale="77" orientation="portrait" r:id="rId1"/>
  <colBreaks count="1" manualBreakCount="1">
    <brk id="6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15361" r:id="rId4">
          <objectPr defaultSize="0" autoPict="0" r:id="rId5">
            <anchor moveWithCells="1" sizeWithCells="1">
              <from>
                <xdr:col>1</xdr:col>
                <xdr:colOff>523875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CorelDraw.Graphic.9" shapeId="15361" r:id="rId4"/>
      </mc:Fallback>
    </mc:AlternateContent>
    <mc:AlternateContent xmlns:mc="http://schemas.openxmlformats.org/markup-compatibility/2006">
      <mc:Choice Requires="x14">
        <oleObject progId="CorelDraw.Graphic.9" shapeId="15362" r:id="rId6">
          <objectPr defaultSize="0" autoPict="0" r:id="rId5">
            <anchor moveWithCells="1" sizeWithCells="1">
              <from>
                <xdr:col>0</xdr:col>
                <xdr:colOff>0</xdr:colOff>
                <xdr:row>2</xdr:row>
                <xdr:rowOff>161925</xdr:rowOff>
              </from>
              <to>
                <xdr:col>2</xdr:col>
                <xdr:colOff>0</xdr:colOff>
                <xdr:row>7</xdr:row>
                <xdr:rowOff>104775</xdr:rowOff>
              </to>
            </anchor>
          </objectPr>
        </oleObject>
      </mc:Choice>
      <mc:Fallback>
        <oleObject progId="CorelDraw.Graphic.9" shapeId="15362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2"/>
  <sheetViews>
    <sheetView topLeftCell="A4" workbookViewId="0">
      <selection activeCell="A12" sqref="A12:E12"/>
    </sheetView>
  </sheetViews>
  <sheetFormatPr defaultRowHeight="15" x14ac:dyDescent="0.25"/>
  <cols>
    <col min="1" max="1" width="28.7109375" customWidth="1"/>
    <col min="2" max="2" width="43.7109375" customWidth="1"/>
    <col min="3" max="3" width="12.7109375" hidden="1" customWidth="1"/>
    <col min="4" max="4" width="11.42578125" bestFit="1" customWidth="1"/>
    <col min="5" max="5" width="11.42578125" style="53" customWidth="1"/>
    <col min="6" max="6" width="0.140625" customWidth="1"/>
    <col min="9" max="9" width="25.7109375" hidden="1" customWidth="1"/>
    <col min="10" max="10" width="30.7109375" hidden="1" customWidth="1"/>
    <col min="11" max="11" width="20.7109375" hidden="1" customWidth="1"/>
    <col min="12" max="12" width="12.7109375" hidden="1" customWidth="1"/>
    <col min="13" max="14" width="11.42578125" hidden="1" customWidth="1"/>
    <col min="15" max="16" width="9.140625" hidden="1" customWidth="1"/>
    <col min="17" max="18" width="9.140625" customWidth="1"/>
  </cols>
  <sheetData>
    <row r="1" spans="1:14" ht="18.75" x14ac:dyDescent="0.25">
      <c r="A1" s="453" t="s">
        <v>665</v>
      </c>
      <c r="B1" s="453"/>
      <c r="C1" s="453"/>
      <c r="D1" s="453"/>
      <c r="E1" s="453"/>
      <c r="F1" s="453"/>
    </row>
    <row r="2" spans="1:14" ht="18.75" x14ac:dyDescent="0.3">
      <c r="A2" s="456" t="s">
        <v>666</v>
      </c>
      <c r="B2" s="456"/>
      <c r="C2" s="456"/>
      <c r="D2" s="456"/>
      <c r="E2" s="456"/>
      <c r="F2" s="456"/>
    </row>
    <row r="3" spans="1:14" ht="14.25" x14ac:dyDescent="0.25">
      <c r="A3" s="457"/>
      <c r="B3" s="457"/>
      <c r="C3" s="457"/>
      <c r="D3" s="457"/>
      <c r="E3" s="457"/>
    </row>
    <row r="4" spans="1:14" ht="22.7" customHeight="1" x14ac:dyDescent="0.25">
      <c r="A4" s="454"/>
      <c r="B4" s="454"/>
      <c r="C4" s="422"/>
      <c r="D4" s="422"/>
      <c r="E4" s="422"/>
      <c r="F4" s="422"/>
      <c r="G4" s="10"/>
      <c r="H4" s="10"/>
      <c r="I4" s="10"/>
      <c r="J4" s="10"/>
    </row>
    <row r="5" spans="1:14" ht="23.25" customHeight="1" x14ac:dyDescent="0.25">
      <c r="A5" s="454"/>
      <c r="B5" s="454"/>
      <c r="C5" s="592"/>
      <c r="D5" s="592"/>
      <c r="E5" s="592"/>
      <c r="F5" s="592"/>
      <c r="G5" s="10"/>
      <c r="H5" s="10"/>
      <c r="I5" s="10"/>
      <c r="J5" s="10"/>
    </row>
    <row r="6" spans="1:14" ht="22.7" customHeight="1" x14ac:dyDescent="0.25">
      <c r="A6" s="454"/>
      <c r="B6" s="454"/>
      <c r="C6" s="592"/>
      <c r="D6" s="592"/>
      <c r="E6" s="592"/>
      <c r="F6" s="592"/>
      <c r="G6" s="10"/>
      <c r="H6" s="10"/>
      <c r="I6" s="10"/>
      <c r="J6" s="10"/>
    </row>
    <row r="7" spans="1:14" ht="15" customHeight="1" x14ac:dyDescent="0.25">
      <c r="A7" s="454"/>
      <c r="B7" s="454"/>
      <c r="C7" s="592"/>
      <c r="D7" s="592"/>
      <c r="E7" s="592"/>
      <c r="F7" s="592"/>
      <c r="G7" s="10"/>
      <c r="H7" s="10"/>
      <c r="I7" s="10"/>
      <c r="J7" s="10"/>
    </row>
    <row r="8" spans="1:14" ht="15" customHeight="1" x14ac:dyDescent="0.25">
      <c r="A8" s="454"/>
      <c r="B8" s="454"/>
      <c r="C8" s="593"/>
      <c r="D8" s="593"/>
      <c r="E8" s="593"/>
      <c r="F8" s="216"/>
      <c r="G8" s="10"/>
      <c r="H8" s="10"/>
      <c r="I8" s="10"/>
      <c r="J8" s="10"/>
    </row>
    <row r="9" spans="1:14" ht="16.5" customHeight="1" x14ac:dyDescent="0.25">
      <c r="A9" s="1"/>
    </row>
    <row r="10" spans="1:14" ht="45" customHeight="1" x14ac:dyDescent="0.25">
      <c r="A10" s="590" t="s">
        <v>668</v>
      </c>
      <c r="B10" s="590"/>
      <c r="C10" s="590"/>
      <c r="D10" s="590"/>
      <c r="E10" s="590"/>
      <c r="F10" s="210"/>
      <c r="J10" s="216"/>
    </row>
    <row r="11" spans="1:14" ht="44.25" customHeight="1" x14ac:dyDescent="0.25">
      <c r="A11" s="590" t="s">
        <v>819</v>
      </c>
      <c r="B11" s="590"/>
      <c r="C11" s="590"/>
      <c r="D11" s="590"/>
      <c r="E11" s="590"/>
      <c r="F11" s="210"/>
      <c r="J11" s="216"/>
    </row>
    <row r="12" spans="1:14" ht="16.5" customHeight="1" x14ac:dyDescent="0.25">
      <c r="A12" s="590" t="s">
        <v>0</v>
      </c>
      <c r="B12" s="590"/>
      <c r="C12" s="590"/>
      <c r="D12" s="590"/>
      <c r="E12" s="590"/>
      <c r="F12" s="210"/>
      <c r="J12" s="216"/>
    </row>
    <row r="13" spans="1:14" ht="15.75" customHeight="1" x14ac:dyDescent="0.25"/>
    <row r="14" spans="1:14" s="36" customFormat="1" ht="54.75" customHeight="1" x14ac:dyDescent="0.35">
      <c r="A14" s="591" t="s">
        <v>786</v>
      </c>
      <c r="B14" s="591"/>
      <c r="C14" s="591"/>
      <c r="D14" s="591"/>
      <c r="E14" s="591"/>
    </row>
    <row r="15" spans="1:14" ht="18.75" customHeight="1" thickBot="1" x14ac:dyDescent="0.3">
      <c r="A15" s="494" t="s">
        <v>806</v>
      </c>
      <c r="B15" s="494"/>
      <c r="C15" s="494"/>
      <c r="D15" s="494"/>
      <c r="E15" s="494"/>
      <c r="F15" s="72"/>
      <c r="G15" s="72"/>
      <c r="H15" s="72"/>
      <c r="I15" s="72"/>
    </row>
    <row r="16" spans="1:14" ht="15" customHeight="1" x14ac:dyDescent="0.25">
      <c r="A16" s="581" t="s">
        <v>1</v>
      </c>
      <c r="B16" s="581" t="s">
        <v>61</v>
      </c>
      <c r="C16" s="585"/>
      <c r="D16" s="584" t="s">
        <v>2</v>
      </c>
      <c r="E16" s="585"/>
      <c r="I16" s="321" t="s">
        <v>1</v>
      </c>
      <c r="J16" s="321" t="s">
        <v>61</v>
      </c>
      <c r="K16" s="321"/>
      <c r="L16" s="321" t="s">
        <v>2</v>
      </c>
      <c r="M16" s="321"/>
      <c r="N16" s="321"/>
    </row>
    <row r="17" spans="1:16" ht="15.75" customHeight="1" thickBot="1" x14ac:dyDescent="0.3">
      <c r="A17" s="582"/>
      <c r="B17" s="582"/>
      <c r="C17" s="587"/>
      <c r="D17" s="588"/>
      <c r="E17" s="589"/>
      <c r="I17" s="321"/>
      <c r="J17" s="321"/>
      <c r="K17" s="321"/>
      <c r="L17" s="321"/>
      <c r="M17" s="321"/>
      <c r="N17" s="321"/>
    </row>
    <row r="18" spans="1:16" ht="16.5" thickBot="1" x14ac:dyDescent="0.3">
      <c r="A18" s="583"/>
      <c r="B18" s="583"/>
      <c r="C18" s="589"/>
      <c r="D18" s="73" t="s">
        <v>3</v>
      </c>
      <c r="E18" s="74" t="s">
        <v>4</v>
      </c>
      <c r="I18" s="321"/>
      <c r="J18" s="321"/>
      <c r="K18" s="321"/>
      <c r="L18" s="321" t="s">
        <v>3</v>
      </c>
      <c r="M18" s="317" t="s">
        <v>4</v>
      </c>
      <c r="N18" s="317"/>
    </row>
    <row r="19" spans="1:16" ht="30.2" customHeight="1" thickBot="1" x14ac:dyDescent="0.3">
      <c r="A19" s="19" t="s">
        <v>785</v>
      </c>
      <c r="B19" s="227" t="s">
        <v>784</v>
      </c>
      <c r="C19" s="18">
        <v>323.75</v>
      </c>
      <c r="D19" s="228">
        <f t="shared" ref="D19:D28" si="0">MROUND(L19,0.05)</f>
        <v>441.25</v>
      </c>
      <c r="E19" s="223">
        <f t="shared" ref="E19:E29" si="1">D19+D19*0.2</f>
        <v>529.5</v>
      </c>
      <c r="I19" s="318" t="s">
        <v>785</v>
      </c>
      <c r="J19" s="316" t="s">
        <v>784</v>
      </c>
      <c r="K19" s="325">
        <v>323.75</v>
      </c>
      <c r="L19" s="83">
        <v>441.25199999999995</v>
      </c>
      <c r="M19" s="345">
        <v>420.24</v>
      </c>
      <c r="N19" s="189"/>
      <c r="P19" s="83">
        <v>1.2</v>
      </c>
    </row>
    <row r="20" spans="1:16" ht="45" customHeight="1" thickBot="1" x14ac:dyDescent="0.3">
      <c r="A20" s="20" t="s">
        <v>783</v>
      </c>
      <c r="B20" s="227" t="s">
        <v>782</v>
      </c>
      <c r="C20" s="185"/>
      <c r="D20" s="228">
        <f t="shared" si="0"/>
        <v>527.05000000000007</v>
      </c>
      <c r="E20" s="223">
        <f t="shared" si="1"/>
        <v>632.46</v>
      </c>
      <c r="I20" s="319" t="s">
        <v>783</v>
      </c>
      <c r="J20" s="172" t="s">
        <v>782</v>
      </c>
      <c r="K20" s="322"/>
      <c r="L20" s="83">
        <v>527.05799999999999</v>
      </c>
      <c r="M20" s="345">
        <v>501.96000000000004</v>
      </c>
      <c r="N20" s="189"/>
    </row>
    <row r="21" spans="1:16" ht="30.2" customHeight="1" thickBot="1" x14ac:dyDescent="0.3">
      <c r="A21" s="20" t="s">
        <v>781</v>
      </c>
      <c r="B21" s="227" t="s">
        <v>780</v>
      </c>
      <c r="C21" s="214"/>
      <c r="D21" s="228">
        <f t="shared" si="0"/>
        <v>753.15000000000009</v>
      </c>
      <c r="E21" s="223">
        <f t="shared" si="1"/>
        <v>903.78000000000009</v>
      </c>
      <c r="I21" s="319" t="s">
        <v>781</v>
      </c>
      <c r="J21" s="172" t="s">
        <v>780</v>
      </c>
      <c r="K21" s="322"/>
      <c r="L21" s="83">
        <v>753.16499999999996</v>
      </c>
      <c r="M21" s="345">
        <v>717.3</v>
      </c>
      <c r="N21" s="189"/>
    </row>
    <row r="22" spans="1:16" ht="30.2" customHeight="1" thickBot="1" x14ac:dyDescent="0.3">
      <c r="A22" s="19" t="s">
        <v>779</v>
      </c>
      <c r="B22" s="227" t="s">
        <v>778</v>
      </c>
      <c r="C22" s="185"/>
      <c r="D22" s="228">
        <f t="shared" si="0"/>
        <v>464.65000000000003</v>
      </c>
      <c r="E22" s="223">
        <f t="shared" si="1"/>
        <v>557.58000000000004</v>
      </c>
      <c r="I22" s="318" t="s">
        <v>779</v>
      </c>
      <c r="J22" s="188" t="s">
        <v>778</v>
      </c>
      <c r="K22" s="322"/>
      <c r="L22" s="83">
        <v>464.625</v>
      </c>
      <c r="M22" s="345">
        <v>442.5</v>
      </c>
      <c r="N22" s="189"/>
    </row>
    <row r="23" spans="1:16" ht="30.2" customHeight="1" thickBot="1" x14ac:dyDescent="0.3">
      <c r="A23" s="19" t="s">
        <v>777</v>
      </c>
      <c r="B23" s="226" t="s">
        <v>776</v>
      </c>
      <c r="C23" s="186"/>
      <c r="D23" s="228">
        <f t="shared" si="0"/>
        <v>706.6</v>
      </c>
      <c r="E23" s="223">
        <f t="shared" si="1"/>
        <v>847.92000000000007</v>
      </c>
      <c r="I23" s="318" t="s">
        <v>777</v>
      </c>
      <c r="J23" s="188" t="s">
        <v>776</v>
      </c>
      <c r="K23" s="322"/>
      <c r="L23" s="83">
        <v>706.60799999999995</v>
      </c>
      <c r="M23" s="345">
        <v>672.95999999999992</v>
      </c>
      <c r="N23" s="189"/>
    </row>
    <row r="24" spans="1:16" ht="30.2" customHeight="1" thickBot="1" x14ac:dyDescent="0.3">
      <c r="A24" s="19" t="s">
        <v>775</v>
      </c>
      <c r="B24" s="226" t="s">
        <v>774</v>
      </c>
      <c r="C24" s="185"/>
      <c r="D24" s="228">
        <f t="shared" si="0"/>
        <v>717.75</v>
      </c>
      <c r="E24" s="223">
        <f t="shared" si="1"/>
        <v>861.3</v>
      </c>
      <c r="I24" s="187" t="s">
        <v>775</v>
      </c>
      <c r="J24" s="188" t="s">
        <v>774</v>
      </c>
      <c r="K24" s="322"/>
      <c r="L24" s="83">
        <v>717.7589999999999</v>
      </c>
      <c r="M24" s="345">
        <v>683.57999999999993</v>
      </c>
      <c r="N24" s="189"/>
    </row>
    <row r="25" spans="1:16" ht="30.2" customHeight="1" thickBot="1" x14ac:dyDescent="0.3">
      <c r="A25" s="37" t="s">
        <v>773</v>
      </c>
      <c r="B25" s="225" t="s">
        <v>772</v>
      </c>
      <c r="C25" s="224"/>
      <c r="D25" s="228">
        <f t="shared" si="0"/>
        <v>813.75</v>
      </c>
      <c r="E25" s="223">
        <f t="shared" si="1"/>
        <v>976.5</v>
      </c>
      <c r="I25" s="187" t="s">
        <v>773</v>
      </c>
      <c r="J25" s="188" t="s">
        <v>772</v>
      </c>
      <c r="K25" s="322"/>
      <c r="L25" s="83">
        <v>813.77100000000007</v>
      </c>
      <c r="M25" s="345">
        <v>775.02</v>
      </c>
      <c r="N25" s="189"/>
    </row>
    <row r="26" spans="1:16" ht="30.2" customHeight="1" thickBot="1" x14ac:dyDescent="0.3">
      <c r="A26" s="19" t="s">
        <v>771</v>
      </c>
      <c r="B26" s="222" t="s">
        <v>770</v>
      </c>
      <c r="C26" s="213"/>
      <c r="D26" s="228">
        <f t="shared" si="0"/>
        <v>803.2</v>
      </c>
      <c r="E26" s="221">
        <f t="shared" si="1"/>
        <v>963.84</v>
      </c>
      <c r="I26" s="187" t="s">
        <v>771</v>
      </c>
      <c r="J26" s="188" t="s">
        <v>770</v>
      </c>
      <c r="K26" s="322"/>
      <c r="L26" s="83">
        <v>803.18700000000013</v>
      </c>
      <c r="M26" s="345">
        <v>764.94</v>
      </c>
      <c r="N26" s="189"/>
    </row>
    <row r="27" spans="1:16" ht="50.25" customHeight="1" thickBot="1" x14ac:dyDescent="0.3">
      <c r="A27" s="68" t="s">
        <v>768</v>
      </c>
      <c r="B27" s="355" t="s">
        <v>769</v>
      </c>
      <c r="C27" s="213"/>
      <c r="D27" s="228">
        <f t="shared" si="0"/>
        <v>914.15000000000009</v>
      </c>
      <c r="E27" s="221">
        <f t="shared" si="1"/>
        <v>1096.98</v>
      </c>
      <c r="I27" s="187" t="s">
        <v>768</v>
      </c>
      <c r="J27" s="188"/>
      <c r="K27" s="322"/>
      <c r="L27" s="83">
        <v>914.13000000000011</v>
      </c>
      <c r="M27" s="345">
        <v>870.6</v>
      </c>
      <c r="N27" s="189"/>
    </row>
    <row r="28" spans="1:16" ht="30.2" customHeight="1" thickBot="1" x14ac:dyDescent="0.3">
      <c r="A28" s="62" t="s">
        <v>767</v>
      </c>
      <c r="B28" s="220" t="s">
        <v>766</v>
      </c>
      <c r="C28" s="219"/>
      <c r="D28" s="228">
        <f t="shared" si="0"/>
        <v>1000.45</v>
      </c>
      <c r="E28" s="218">
        <f t="shared" si="1"/>
        <v>1200.54</v>
      </c>
      <c r="I28" s="187" t="s">
        <v>767</v>
      </c>
      <c r="J28" s="188" t="s">
        <v>766</v>
      </c>
      <c r="K28" s="322"/>
      <c r="L28" s="83">
        <v>1000.4399999999999</v>
      </c>
      <c r="M28" s="345">
        <v>952.8</v>
      </c>
      <c r="N28" s="189"/>
    </row>
    <row r="29" spans="1:16" ht="22.7" customHeight="1" thickBot="1" x14ac:dyDescent="0.3">
      <c r="A29" s="67" t="s">
        <v>765</v>
      </c>
      <c r="B29" s="594" t="s">
        <v>804</v>
      </c>
      <c r="C29" s="215"/>
      <c r="D29" s="597">
        <f t="shared" ref="D29" si="2">MROUND(L29,0.05)</f>
        <v>1801.4</v>
      </c>
      <c r="E29" s="600">
        <f t="shared" si="1"/>
        <v>2161.6800000000003</v>
      </c>
      <c r="G29" s="36"/>
      <c r="I29" s="187" t="s">
        <v>765</v>
      </c>
      <c r="J29" s="188" t="s">
        <v>764</v>
      </c>
      <c r="K29" s="343"/>
      <c r="L29" s="356">
        <v>1801.4220000000003</v>
      </c>
      <c r="M29" s="603">
        <v>1715.64</v>
      </c>
      <c r="N29" s="189"/>
    </row>
    <row r="30" spans="1:16" ht="22.7" customHeight="1" x14ac:dyDescent="0.25">
      <c r="A30" s="37" t="s">
        <v>763</v>
      </c>
      <c r="B30" s="595"/>
      <c r="C30" s="213"/>
      <c r="D30" s="598"/>
      <c r="E30" s="601"/>
      <c r="G30" s="36"/>
      <c r="I30" s="187" t="s">
        <v>763</v>
      </c>
      <c r="J30" s="188"/>
      <c r="K30" s="322"/>
      <c r="L30" s="357"/>
      <c r="M30" s="603"/>
      <c r="N30" s="189"/>
    </row>
    <row r="31" spans="1:16" ht="22.7" customHeight="1" thickBot="1" x14ac:dyDescent="0.3">
      <c r="A31" s="68" t="s">
        <v>762</v>
      </c>
      <c r="B31" s="596"/>
      <c r="C31" s="217"/>
      <c r="D31" s="599"/>
      <c r="E31" s="602"/>
      <c r="G31" s="36"/>
      <c r="I31" s="187" t="s">
        <v>762</v>
      </c>
      <c r="J31" s="188"/>
      <c r="K31" s="323"/>
      <c r="L31" s="357"/>
      <c r="M31" s="603"/>
      <c r="N31" s="189"/>
    </row>
    <row r="32" spans="1:16" ht="16.5" x14ac:dyDescent="0.25">
      <c r="A32" s="187"/>
      <c r="B32" s="188"/>
      <c r="C32" s="213"/>
      <c r="D32" s="189"/>
      <c r="E32" s="189"/>
      <c r="I32" s="187"/>
      <c r="J32" s="188"/>
      <c r="K32" s="305"/>
      <c r="L32" s="305"/>
      <c r="M32" s="189"/>
      <c r="N32" s="189"/>
    </row>
    <row r="33" spans="1:14" ht="16.5" x14ac:dyDescent="0.25">
      <c r="A33" s="187"/>
      <c r="B33" s="188"/>
      <c r="C33" s="213"/>
      <c r="D33" s="189"/>
      <c r="E33" s="189"/>
      <c r="I33" s="187"/>
      <c r="J33" s="188"/>
      <c r="K33" s="305"/>
      <c r="L33" s="305"/>
      <c r="M33" s="189"/>
      <c r="N33" s="189"/>
    </row>
    <row r="34" spans="1:14" ht="16.5" x14ac:dyDescent="0.25">
      <c r="A34" s="187"/>
      <c r="B34" s="188"/>
      <c r="C34" s="213"/>
      <c r="D34" s="189"/>
      <c r="E34" s="189"/>
      <c r="I34" s="187"/>
      <c r="J34" s="188"/>
      <c r="K34" s="322"/>
      <c r="L34" s="322"/>
      <c r="M34" s="189"/>
      <c r="N34" s="189"/>
    </row>
    <row r="35" spans="1:14" ht="16.5" x14ac:dyDescent="0.25">
      <c r="A35" s="187"/>
      <c r="B35" s="188"/>
      <c r="C35" s="212"/>
      <c r="D35" s="189"/>
      <c r="E35" s="189"/>
      <c r="I35" s="187"/>
      <c r="J35" s="188"/>
      <c r="K35" s="323"/>
      <c r="L35" s="323"/>
      <c r="M35" s="189"/>
      <c r="N35" s="189"/>
    </row>
    <row r="36" spans="1:14" ht="17.45" customHeight="1" x14ac:dyDescent="0.25">
      <c r="A36" s="187"/>
      <c r="B36" s="188"/>
      <c r="C36" s="576"/>
      <c r="D36" s="189"/>
      <c r="E36" s="189"/>
      <c r="I36" s="187"/>
      <c r="J36" s="188"/>
      <c r="K36" s="322"/>
      <c r="L36" s="322"/>
      <c r="M36" s="189"/>
      <c r="N36" s="189"/>
    </row>
    <row r="37" spans="1:14" ht="16.5" x14ac:dyDescent="0.25">
      <c r="A37" s="187"/>
      <c r="B37" s="188"/>
      <c r="C37" s="576"/>
      <c r="D37" s="189"/>
      <c r="E37" s="189"/>
      <c r="I37" s="187"/>
      <c r="J37" s="188"/>
      <c r="K37" s="322"/>
      <c r="L37" s="322"/>
      <c r="M37" s="189"/>
      <c r="N37" s="189"/>
    </row>
    <row r="38" spans="1:14" ht="16.5" x14ac:dyDescent="0.25">
      <c r="A38" s="190"/>
      <c r="B38" s="188"/>
      <c r="C38" s="212"/>
      <c r="D38" s="189"/>
      <c r="E38" s="189"/>
      <c r="I38" s="190"/>
      <c r="J38" s="188"/>
      <c r="K38" s="323"/>
      <c r="L38" s="323"/>
      <c r="M38" s="320"/>
      <c r="N38" s="320"/>
    </row>
    <row r="39" spans="1:14" ht="17.45" customHeight="1" x14ac:dyDescent="0.25">
      <c r="A39" s="190"/>
      <c r="B39" s="324"/>
      <c r="C39" s="576"/>
      <c r="D39" s="189"/>
      <c r="E39" s="189"/>
      <c r="I39" s="190"/>
      <c r="J39" s="324"/>
      <c r="K39" s="322"/>
      <c r="L39" s="322"/>
      <c r="M39" s="320"/>
      <c r="N39" s="320"/>
    </row>
    <row r="40" spans="1:14" ht="16.5" x14ac:dyDescent="0.25">
      <c r="A40" s="190"/>
      <c r="B40" s="324"/>
      <c r="C40" s="576"/>
      <c r="D40" s="189"/>
      <c r="E40" s="189"/>
      <c r="I40" s="190"/>
      <c r="J40" s="324"/>
      <c r="K40" s="322"/>
      <c r="L40" s="322"/>
      <c r="M40" s="320"/>
      <c r="N40" s="320"/>
    </row>
    <row r="41" spans="1:14" ht="16.5" x14ac:dyDescent="0.25">
      <c r="A41" s="190"/>
      <c r="B41" s="324"/>
      <c r="C41" s="576"/>
      <c r="D41" s="189"/>
      <c r="E41" s="189"/>
      <c r="I41" s="190"/>
      <c r="J41" s="324"/>
      <c r="K41" s="322"/>
      <c r="L41" s="322"/>
      <c r="M41" s="320"/>
      <c r="N41" s="320"/>
    </row>
    <row r="42" spans="1:14" ht="16.5" x14ac:dyDescent="0.25">
      <c r="A42" s="190"/>
      <c r="B42" s="324"/>
      <c r="C42" s="576"/>
      <c r="D42" s="189"/>
      <c r="E42" s="189"/>
      <c r="I42" s="190"/>
      <c r="J42" s="324"/>
      <c r="K42" s="322"/>
      <c r="L42" s="322"/>
      <c r="M42" s="320"/>
      <c r="N42" s="320"/>
    </row>
    <row r="43" spans="1:14" ht="17.45" customHeight="1" x14ac:dyDescent="0.25">
      <c r="A43" s="190"/>
      <c r="B43" s="324"/>
      <c r="C43" s="576"/>
      <c r="D43" s="189"/>
      <c r="E43" s="189"/>
      <c r="I43" s="190"/>
      <c r="J43" s="324"/>
      <c r="K43" s="322"/>
      <c r="L43" s="322"/>
      <c r="M43" s="320"/>
      <c r="N43" s="320"/>
    </row>
    <row r="44" spans="1:14" ht="16.5" x14ac:dyDescent="0.25">
      <c r="A44" s="190"/>
      <c r="B44" s="324"/>
      <c r="C44" s="576"/>
      <c r="D44" s="189"/>
      <c r="E44" s="189"/>
      <c r="I44" s="190"/>
      <c r="J44" s="324"/>
      <c r="K44" s="322"/>
      <c r="L44" s="322"/>
      <c r="M44" s="320"/>
      <c r="N44" s="320"/>
    </row>
    <row r="45" spans="1:14" ht="16.5" x14ac:dyDescent="0.25">
      <c r="A45" s="190"/>
      <c r="B45" s="324"/>
      <c r="C45" s="212"/>
      <c r="D45" s="189"/>
      <c r="E45" s="189"/>
      <c r="I45" s="190"/>
      <c r="J45" s="324"/>
      <c r="K45" s="323"/>
      <c r="L45" s="323"/>
      <c r="M45" s="320"/>
      <c r="N45" s="320"/>
    </row>
    <row r="46" spans="1:14" ht="16.5" x14ac:dyDescent="0.25">
      <c r="A46" s="190"/>
      <c r="B46" s="324"/>
      <c r="C46" s="212"/>
      <c r="D46" s="189"/>
      <c r="E46" s="189"/>
      <c r="I46" s="190"/>
      <c r="J46" s="324"/>
      <c r="K46" s="323"/>
      <c r="L46" s="323"/>
      <c r="M46" s="320"/>
      <c r="N46" s="320"/>
    </row>
    <row r="47" spans="1:14" ht="16.5" x14ac:dyDescent="0.25">
      <c r="A47" s="190"/>
      <c r="B47" s="324"/>
      <c r="C47" s="212"/>
      <c r="D47" s="189"/>
      <c r="E47" s="189"/>
      <c r="I47" s="190"/>
      <c r="J47" s="324"/>
      <c r="K47" s="323"/>
      <c r="L47" s="323"/>
      <c r="M47" s="320"/>
      <c r="N47" s="320"/>
    </row>
    <row r="48" spans="1:14" ht="16.5" x14ac:dyDescent="0.25">
      <c r="A48" s="190"/>
      <c r="B48" s="211"/>
      <c r="C48" s="212"/>
      <c r="D48" s="189"/>
      <c r="E48" s="189"/>
      <c r="I48" s="190"/>
      <c r="J48" s="302"/>
      <c r="K48" s="323"/>
      <c r="L48" s="323"/>
      <c r="M48" s="320"/>
      <c r="N48" s="320"/>
    </row>
    <row r="49" spans="1:14" ht="16.5" x14ac:dyDescent="0.25">
      <c r="A49" s="190"/>
      <c r="B49" s="211"/>
      <c r="C49" s="212"/>
      <c r="D49" s="189"/>
      <c r="E49" s="189"/>
      <c r="I49" s="190"/>
      <c r="J49" s="302"/>
      <c r="K49" s="323"/>
      <c r="L49" s="323"/>
      <c r="M49" s="320"/>
      <c r="N49" s="320"/>
    </row>
    <row r="50" spans="1:14" x14ac:dyDescent="0.25">
      <c r="A50" s="4"/>
      <c r="B50" s="4"/>
      <c r="C50" s="4"/>
      <c r="D50" s="4"/>
      <c r="E50" s="191"/>
    </row>
    <row r="51" spans="1:14" x14ac:dyDescent="0.25">
      <c r="A51" s="82"/>
      <c r="B51" s="192"/>
      <c r="C51" s="4"/>
      <c r="D51" s="4"/>
      <c r="E51" s="191"/>
    </row>
    <row r="52" spans="1:14" x14ac:dyDescent="0.25">
      <c r="A52" s="82"/>
      <c r="B52" s="192"/>
      <c r="C52" s="4"/>
      <c r="D52" s="4"/>
      <c r="E52" s="191"/>
    </row>
  </sheetData>
  <mergeCells count="26">
    <mergeCell ref="B29:B31"/>
    <mergeCell ref="D29:D31"/>
    <mergeCell ref="E29:E31"/>
    <mergeCell ref="M29:M31"/>
    <mergeCell ref="C43:C44"/>
    <mergeCell ref="C39:C40"/>
    <mergeCell ref="C41:C42"/>
    <mergeCell ref="C36:C37"/>
    <mergeCell ref="A1:F1"/>
    <mergeCell ref="A2:F2"/>
    <mergeCell ref="A3:E3"/>
    <mergeCell ref="A4:B8"/>
    <mergeCell ref="C4:F4"/>
    <mergeCell ref="C5:F5"/>
    <mergeCell ref="C6:F6"/>
    <mergeCell ref="C7:F7"/>
    <mergeCell ref="C8:E8"/>
    <mergeCell ref="A16:A18"/>
    <mergeCell ref="B16:B18"/>
    <mergeCell ref="C16:C18"/>
    <mergeCell ref="D16:E17"/>
    <mergeCell ref="A10:E10"/>
    <mergeCell ref="A11:E11"/>
    <mergeCell ref="A12:E12"/>
    <mergeCell ref="A14:E14"/>
    <mergeCell ref="A15:E15"/>
  </mergeCells>
  <pageMargins left="1.1811023622047245" right="0.70866141732283472" top="0.74803149606299213" bottom="0.74803149606299213" header="0.31496062992125984" footer="0.31496062992125984"/>
  <pageSetup paperSize="9" scale="80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17409" r:id="rId4">
          <objectPr defaultSize="0" autoPict="0" r:id="rId5">
            <anchor moveWithCells="1" sizeWithCells="1">
              <from>
                <xdr:col>1</xdr:col>
                <xdr:colOff>523875</xdr:colOff>
                <xdr:row>3</xdr:row>
                <xdr:rowOff>0</xdr:rowOff>
              </from>
              <to>
                <xdr:col>3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CorelDraw.Graphic.9" shapeId="17409" r:id="rId4"/>
      </mc:Fallback>
    </mc:AlternateContent>
    <mc:AlternateContent xmlns:mc="http://schemas.openxmlformats.org/markup-compatibility/2006">
      <mc:Choice Requires="x14">
        <oleObject progId="CorelDraw.Graphic.9" shapeId="17410" r:id="rId6">
          <objectPr defaultSize="0" autoPict="0" r:id="rId5">
            <anchor moveWithCells="1" sizeWithCells="1">
              <from>
                <xdr:col>0</xdr:col>
                <xdr:colOff>0</xdr:colOff>
                <xdr:row>2</xdr:row>
                <xdr:rowOff>161925</xdr:rowOff>
              </from>
              <to>
                <xdr:col>3</xdr:col>
                <xdr:colOff>0</xdr:colOff>
                <xdr:row>7</xdr:row>
                <xdr:rowOff>104775</xdr:rowOff>
              </to>
            </anchor>
          </objectPr>
        </oleObject>
      </mc:Choice>
      <mc:Fallback>
        <oleObject progId="CorelDraw.Graphic.9" shapeId="17410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opLeftCell="A27" workbookViewId="0">
      <selection activeCell="C35" sqref="C35:D35"/>
    </sheetView>
  </sheetViews>
  <sheetFormatPr defaultRowHeight="15" x14ac:dyDescent="0.25"/>
  <cols>
    <col min="1" max="1" width="25.7109375" customWidth="1"/>
    <col min="2" max="2" width="30.7109375" customWidth="1"/>
    <col min="3" max="3" width="20.7109375" customWidth="1"/>
    <col min="4" max="4" width="12.7109375" customWidth="1"/>
    <col min="5" max="5" width="11.42578125" bestFit="1" customWidth="1"/>
    <col min="6" max="6" width="11.42578125" style="53" customWidth="1"/>
    <col min="7" max="7" width="0.140625" customWidth="1"/>
    <col min="10" max="10" width="25.7109375" hidden="1" customWidth="1"/>
    <col min="11" max="11" width="30.7109375" hidden="1" customWidth="1"/>
    <col min="12" max="12" width="20.7109375" hidden="1" customWidth="1"/>
    <col min="13" max="13" width="12.7109375" hidden="1" customWidth="1"/>
    <col min="14" max="15" width="11.42578125" hidden="1" customWidth="1"/>
    <col min="16" max="19" width="9.140625" customWidth="1"/>
  </cols>
  <sheetData>
    <row r="1" spans="1:15" ht="18.75" x14ac:dyDescent="0.25">
      <c r="A1" s="453" t="s">
        <v>665</v>
      </c>
      <c r="B1" s="453"/>
      <c r="C1" s="453"/>
      <c r="D1" s="453"/>
      <c r="E1" s="453"/>
      <c r="F1" s="453"/>
      <c r="G1" s="453"/>
    </row>
    <row r="2" spans="1:15" ht="18.75" x14ac:dyDescent="0.3">
      <c r="A2" s="456" t="s">
        <v>666</v>
      </c>
      <c r="B2" s="456"/>
      <c r="C2" s="456"/>
      <c r="D2" s="456"/>
      <c r="E2" s="456"/>
      <c r="F2" s="456"/>
      <c r="G2" s="456"/>
    </row>
    <row r="3" spans="1:15" ht="14.25" x14ac:dyDescent="0.25">
      <c r="A3" s="457"/>
      <c r="B3" s="457"/>
      <c r="C3" s="457"/>
      <c r="D3" s="457"/>
      <c r="E3" s="457"/>
      <c r="F3" s="457"/>
    </row>
    <row r="4" spans="1:15" ht="15" customHeight="1" x14ac:dyDescent="0.25">
      <c r="A4" s="454"/>
      <c r="B4" s="454"/>
      <c r="C4" s="422" t="s">
        <v>141</v>
      </c>
      <c r="D4" s="422"/>
      <c r="E4" s="422"/>
      <c r="F4" s="422"/>
      <c r="G4" s="422"/>
      <c r="H4" s="10"/>
      <c r="I4" s="10"/>
      <c r="J4" s="10"/>
      <c r="K4" s="10"/>
    </row>
    <row r="5" spans="1:15" ht="15" customHeight="1" x14ac:dyDescent="0.25">
      <c r="A5" s="454"/>
      <c r="B5" s="454"/>
      <c r="C5" s="422" t="s">
        <v>761</v>
      </c>
      <c r="D5" s="422"/>
      <c r="E5" s="422"/>
      <c r="F5" s="422"/>
      <c r="G5" s="422"/>
      <c r="H5" s="10"/>
      <c r="I5" s="10"/>
      <c r="J5" s="10"/>
      <c r="K5" s="10"/>
    </row>
    <row r="6" spans="1:15" ht="15" customHeight="1" x14ac:dyDescent="0.25">
      <c r="A6" s="454"/>
      <c r="B6" s="454"/>
      <c r="C6" s="422" t="s">
        <v>743</v>
      </c>
      <c r="D6" s="422"/>
      <c r="E6" s="422"/>
      <c r="F6" s="422"/>
      <c r="G6" s="422"/>
      <c r="H6" s="10"/>
      <c r="I6" s="10"/>
      <c r="J6" s="10"/>
      <c r="K6" s="10"/>
    </row>
    <row r="7" spans="1:15" ht="15" customHeight="1" x14ac:dyDescent="0.25">
      <c r="A7" s="454"/>
      <c r="B7" s="454"/>
      <c r="C7" s="422" t="s">
        <v>142</v>
      </c>
      <c r="D7" s="422"/>
      <c r="E7" s="422"/>
      <c r="F7" s="422"/>
      <c r="G7" s="422"/>
      <c r="H7" s="10"/>
      <c r="I7" s="10"/>
      <c r="J7" s="10"/>
      <c r="K7" s="10"/>
    </row>
    <row r="8" spans="1:15" ht="15" customHeight="1" x14ac:dyDescent="0.25">
      <c r="A8" s="454"/>
      <c r="B8" s="454"/>
      <c r="C8" s="615" t="s">
        <v>143</v>
      </c>
      <c r="D8" s="615"/>
      <c r="E8" s="615"/>
      <c r="F8" s="615"/>
      <c r="G8" s="207"/>
      <c r="H8" s="10"/>
      <c r="I8" s="10"/>
      <c r="J8" s="10"/>
      <c r="K8" s="10"/>
    </row>
    <row r="9" spans="1:15" ht="9.75" customHeight="1" x14ac:dyDescent="0.25">
      <c r="A9" s="1"/>
    </row>
    <row r="10" spans="1:15" ht="45" customHeight="1" x14ac:dyDescent="0.25">
      <c r="A10" s="590" t="s">
        <v>668</v>
      </c>
      <c r="B10" s="590"/>
      <c r="C10" s="590"/>
      <c r="D10" s="590"/>
      <c r="E10" s="590"/>
      <c r="F10" s="590"/>
      <c r="G10" s="206"/>
      <c r="K10" s="209"/>
    </row>
    <row r="11" spans="1:15" ht="27.75" customHeight="1" x14ac:dyDescent="0.25">
      <c r="A11" s="590" t="s">
        <v>747</v>
      </c>
      <c r="B11" s="590"/>
      <c r="C11" s="590"/>
      <c r="D11" s="590"/>
      <c r="E11" s="590"/>
      <c r="F11" s="590"/>
      <c r="G11" s="206"/>
      <c r="K11" s="209"/>
    </row>
    <row r="12" spans="1:15" ht="16.5" customHeight="1" x14ac:dyDescent="0.25">
      <c r="A12" s="590" t="s">
        <v>0</v>
      </c>
      <c r="B12" s="590"/>
      <c r="C12" s="590"/>
      <c r="D12" s="590"/>
      <c r="E12" s="590"/>
      <c r="F12" s="590"/>
      <c r="G12" s="206"/>
      <c r="K12" s="209"/>
    </row>
    <row r="13" spans="1:15" ht="6.75" customHeight="1" x14ac:dyDescent="0.25"/>
    <row r="14" spans="1:15" s="36" customFormat="1" ht="44.45" customHeight="1" x14ac:dyDescent="0.35">
      <c r="A14" s="591" t="s">
        <v>760</v>
      </c>
      <c r="B14" s="591"/>
      <c r="C14" s="591"/>
      <c r="D14" s="591"/>
      <c r="E14" s="591"/>
      <c r="F14" s="591"/>
    </row>
    <row r="15" spans="1:15" ht="14.25" customHeight="1" thickBot="1" x14ac:dyDescent="0.3">
      <c r="A15" s="494" t="s">
        <v>823</v>
      </c>
      <c r="B15" s="494"/>
      <c r="C15" s="494"/>
      <c r="D15" s="494"/>
      <c r="E15" s="494"/>
      <c r="F15" s="494"/>
      <c r="G15" s="72"/>
      <c r="H15" s="72"/>
      <c r="I15" s="72"/>
      <c r="J15" s="72"/>
    </row>
    <row r="16" spans="1:15" ht="15" customHeight="1" x14ac:dyDescent="0.25">
      <c r="A16" s="581" t="s">
        <v>1</v>
      </c>
      <c r="B16" s="581" t="s">
        <v>61</v>
      </c>
      <c r="C16" s="584" t="s">
        <v>759</v>
      </c>
      <c r="D16" s="585"/>
      <c r="E16" s="584" t="s">
        <v>2</v>
      </c>
      <c r="F16" s="585"/>
      <c r="J16" s="581" t="s">
        <v>1</v>
      </c>
      <c r="K16" s="581" t="s">
        <v>61</v>
      </c>
      <c r="L16" s="584" t="s">
        <v>649</v>
      </c>
      <c r="M16" s="585"/>
      <c r="N16" s="584" t="s">
        <v>2</v>
      </c>
      <c r="O16" s="585"/>
    </row>
    <row r="17" spans="1:17" ht="15.75" customHeight="1" thickBot="1" x14ac:dyDescent="0.3">
      <c r="A17" s="582"/>
      <c r="B17" s="582"/>
      <c r="C17" s="586"/>
      <c r="D17" s="587"/>
      <c r="E17" s="588"/>
      <c r="F17" s="589"/>
      <c r="J17" s="582"/>
      <c r="K17" s="582"/>
      <c r="L17" s="586"/>
      <c r="M17" s="587"/>
      <c r="N17" s="588"/>
      <c r="O17" s="589"/>
    </row>
    <row r="18" spans="1:17" ht="16.5" thickBot="1" x14ac:dyDescent="0.3">
      <c r="A18" s="583"/>
      <c r="B18" s="583"/>
      <c r="C18" s="588"/>
      <c r="D18" s="589"/>
      <c r="E18" s="73" t="s">
        <v>3</v>
      </c>
      <c r="F18" s="74" t="s">
        <v>4</v>
      </c>
      <c r="J18" s="583"/>
      <c r="K18" s="583"/>
      <c r="L18" s="588"/>
      <c r="M18" s="589"/>
      <c r="N18" s="73" t="s">
        <v>3</v>
      </c>
      <c r="O18" s="74" t="s">
        <v>4</v>
      </c>
    </row>
    <row r="19" spans="1:17" ht="17.25" thickBot="1" x14ac:dyDescent="0.3">
      <c r="A19" s="75" t="s">
        <v>257</v>
      </c>
      <c r="B19" s="208" t="s">
        <v>285</v>
      </c>
      <c r="C19" s="579" t="s">
        <v>286</v>
      </c>
      <c r="D19" s="580"/>
      <c r="E19" s="83">
        <f>MROUND(N19,0.05)</f>
        <v>341.90000000000003</v>
      </c>
      <c r="F19" s="83">
        <f t="shared" ref="F19:F51" si="0">PRODUCT(E19,1.2)</f>
        <v>410.28000000000003</v>
      </c>
      <c r="J19" s="75" t="s">
        <v>257</v>
      </c>
      <c r="K19" s="303" t="s">
        <v>285</v>
      </c>
      <c r="L19" s="579" t="s">
        <v>286</v>
      </c>
      <c r="M19" s="580"/>
      <c r="N19" s="83">
        <v>341.90937499999995</v>
      </c>
      <c r="O19" s="83">
        <v>285.41999999999996</v>
      </c>
      <c r="Q19" s="360"/>
    </row>
    <row r="20" spans="1:17" ht="17.25" thickBot="1" x14ac:dyDescent="0.3">
      <c r="A20" s="76" t="s">
        <v>287</v>
      </c>
      <c r="B20" s="604" t="s">
        <v>288</v>
      </c>
      <c r="C20" s="606" t="s">
        <v>289</v>
      </c>
      <c r="D20" s="607"/>
      <c r="E20" s="83">
        <f t="shared" ref="E20:E51" si="1">MROUND(N20,0.05)</f>
        <v>322.8</v>
      </c>
      <c r="F20" s="83">
        <f t="shared" si="0"/>
        <v>387.36</v>
      </c>
      <c r="J20" s="76" t="s">
        <v>287</v>
      </c>
      <c r="K20" s="604" t="s">
        <v>288</v>
      </c>
      <c r="L20" s="606" t="s">
        <v>289</v>
      </c>
      <c r="M20" s="607"/>
      <c r="N20" s="83">
        <v>322.79062499999998</v>
      </c>
      <c r="O20" s="77">
        <v>269.45999999999998</v>
      </c>
    </row>
    <row r="21" spans="1:17" ht="17.25" thickBot="1" x14ac:dyDescent="0.3">
      <c r="A21" s="78" t="s">
        <v>290</v>
      </c>
      <c r="B21" s="605"/>
      <c r="C21" s="608"/>
      <c r="D21" s="609"/>
      <c r="E21" s="83">
        <f t="shared" si="1"/>
        <v>358.35</v>
      </c>
      <c r="F21" s="83">
        <f t="shared" si="0"/>
        <v>430.02000000000004</v>
      </c>
      <c r="J21" s="78" t="s">
        <v>290</v>
      </c>
      <c r="K21" s="605"/>
      <c r="L21" s="608"/>
      <c r="M21" s="609"/>
      <c r="N21" s="83">
        <v>358.36874999999998</v>
      </c>
      <c r="O21" s="77">
        <v>299.16000000000003</v>
      </c>
    </row>
    <row r="22" spans="1:17" ht="17.45" customHeight="1" thickBot="1" x14ac:dyDescent="0.3">
      <c r="A22" s="75" t="s">
        <v>291</v>
      </c>
      <c r="B22" s="572" t="s">
        <v>292</v>
      </c>
      <c r="C22" s="606" t="s">
        <v>293</v>
      </c>
      <c r="D22" s="607"/>
      <c r="E22" s="83">
        <f t="shared" si="1"/>
        <v>344.65000000000003</v>
      </c>
      <c r="F22" s="83">
        <f t="shared" si="0"/>
        <v>413.58000000000004</v>
      </c>
      <c r="J22" s="75" t="s">
        <v>291</v>
      </c>
      <c r="K22" s="572" t="s">
        <v>292</v>
      </c>
      <c r="L22" s="606" t="s">
        <v>293</v>
      </c>
      <c r="M22" s="607"/>
      <c r="N22" s="83">
        <v>344.640625</v>
      </c>
      <c r="O22" s="77">
        <v>287.7</v>
      </c>
    </row>
    <row r="23" spans="1:17" ht="17.25" thickBot="1" x14ac:dyDescent="0.3">
      <c r="A23" s="79" t="s">
        <v>217</v>
      </c>
      <c r="B23" s="573"/>
      <c r="C23" s="608"/>
      <c r="D23" s="609"/>
      <c r="E23" s="83">
        <f t="shared" si="1"/>
        <v>377.85</v>
      </c>
      <c r="F23" s="83">
        <f t="shared" si="0"/>
        <v>453.42</v>
      </c>
      <c r="J23" s="79" t="s">
        <v>217</v>
      </c>
      <c r="K23" s="573"/>
      <c r="L23" s="608"/>
      <c r="M23" s="609"/>
      <c r="N23" s="83">
        <v>377.84687499999995</v>
      </c>
      <c r="O23" s="77">
        <v>315.42</v>
      </c>
    </row>
    <row r="24" spans="1:17" ht="17.45" customHeight="1" thickBot="1" x14ac:dyDescent="0.3">
      <c r="A24" s="80" t="s">
        <v>294</v>
      </c>
      <c r="B24" s="572" t="s">
        <v>295</v>
      </c>
      <c r="C24" s="606" t="s">
        <v>296</v>
      </c>
      <c r="D24" s="607"/>
      <c r="E24" s="83">
        <f t="shared" si="1"/>
        <v>249.55</v>
      </c>
      <c r="F24" s="83">
        <f t="shared" si="0"/>
        <v>299.45999999999998</v>
      </c>
      <c r="J24" s="80" t="s">
        <v>294</v>
      </c>
      <c r="K24" s="572" t="s">
        <v>295</v>
      </c>
      <c r="L24" s="606" t="s">
        <v>296</v>
      </c>
      <c r="M24" s="607"/>
      <c r="N24" s="83">
        <v>249.54999999999998</v>
      </c>
      <c r="O24" s="77">
        <v>208.32</v>
      </c>
    </row>
    <row r="25" spans="1:17" ht="17.25" thickBot="1" x14ac:dyDescent="0.3">
      <c r="A25" s="80" t="s">
        <v>297</v>
      </c>
      <c r="B25" s="574"/>
      <c r="C25" s="608"/>
      <c r="D25" s="609"/>
      <c r="E25" s="83">
        <f t="shared" si="1"/>
        <v>273.55</v>
      </c>
      <c r="F25" s="83">
        <f t="shared" si="0"/>
        <v>328.26</v>
      </c>
      <c r="J25" s="80" t="s">
        <v>297</v>
      </c>
      <c r="K25" s="574"/>
      <c r="L25" s="608"/>
      <c r="M25" s="609"/>
      <c r="N25" s="83">
        <v>273.55624999999998</v>
      </c>
      <c r="O25" s="77">
        <v>228.36</v>
      </c>
    </row>
    <row r="26" spans="1:17" ht="17.25" thickBot="1" x14ac:dyDescent="0.3">
      <c r="A26" s="80" t="s">
        <v>232</v>
      </c>
      <c r="B26" s="574"/>
      <c r="C26" s="606" t="s">
        <v>298</v>
      </c>
      <c r="D26" s="607"/>
      <c r="E26" s="83">
        <f t="shared" si="1"/>
        <v>354.40000000000003</v>
      </c>
      <c r="F26" s="83">
        <f t="shared" si="0"/>
        <v>425.28000000000003</v>
      </c>
      <c r="J26" s="80" t="s">
        <v>232</v>
      </c>
      <c r="K26" s="574"/>
      <c r="L26" s="606" t="s">
        <v>298</v>
      </c>
      <c r="M26" s="607"/>
      <c r="N26" s="83">
        <v>354.41562499999998</v>
      </c>
      <c r="O26" s="77">
        <v>295.86</v>
      </c>
    </row>
    <row r="27" spans="1:17" ht="17.25" thickBot="1" x14ac:dyDescent="0.3">
      <c r="A27" s="80" t="s">
        <v>299</v>
      </c>
      <c r="B27" s="573"/>
      <c r="C27" s="608"/>
      <c r="D27" s="609"/>
      <c r="E27" s="83">
        <f t="shared" si="1"/>
        <v>389.05</v>
      </c>
      <c r="F27" s="83">
        <f t="shared" si="0"/>
        <v>466.86</v>
      </c>
      <c r="J27" s="80" t="s">
        <v>299</v>
      </c>
      <c r="K27" s="573"/>
      <c r="L27" s="608"/>
      <c r="M27" s="609"/>
      <c r="N27" s="83">
        <v>389.05937499999999</v>
      </c>
      <c r="O27" s="77">
        <v>324.77999999999997</v>
      </c>
    </row>
    <row r="28" spans="1:17" ht="17.45" customHeight="1" thickBot="1" x14ac:dyDescent="0.3">
      <c r="A28" s="80" t="s">
        <v>300</v>
      </c>
      <c r="B28" s="572" t="s">
        <v>301</v>
      </c>
      <c r="C28" s="578" t="s">
        <v>302</v>
      </c>
      <c r="D28" s="578"/>
      <c r="E28" s="83">
        <f t="shared" si="1"/>
        <v>234.3</v>
      </c>
      <c r="F28" s="83">
        <f t="shared" si="0"/>
        <v>281.16000000000003</v>
      </c>
      <c r="J28" s="80" t="s">
        <v>300</v>
      </c>
      <c r="K28" s="572" t="s">
        <v>301</v>
      </c>
      <c r="L28" s="579" t="s">
        <v>302</v>
      </c>
      <c r="M28" s="580"/>
      <c r="N28" s="83">
        <v>234.31249999999997</v>
      </c>
      <c r="O28" s="77">
        <v>195.6</v>
      </c>
    </row>
    <row r="29" spans="1:17" ht="17.25" thickBot="1" x14ac:dyDescent="0.3">
      <c r="A29" s="80" t="s">
        <v>303</v>
      </c>
      <c r="B29" s="574"/>
      <c r="C29" s="578" t="s">
        <v>304</v>
      </c>
      <c r="D29" s="578"/>
      <c r="E29" s="83">
        <f t="shared" si="1"/>
        <v>299.55</v>
      </c>
      <c r="F29" s="83">
        <f t="shared" si="0"/>
        <v>359.46</v>
      </c>
      <c r="J29" s="80" t="s">
        <v>303</v>
      </c>
      <c r="K29" s="574"/>
      <c r="L29" s="579" t="s">
        <v>304</v>
      </c>
      <c r="M29" s="580"/>
      <c r="N29" s="83">
        <v>299.57499999999999</v>
      </c>
      <c r="O29" s="77">
        <v>250.07999999999998</v>
      </c>
    </row>
    <row r="30" spans="1:17" ht="30.75" customHeight="1" thickBot="1" x14ac:dyDescent="0.3">
      <c r="A30" s="78" t="s">
        <v>640</v>
      </c>
      <c r="B30" s="574"/>
      <c r="C30" s="578" t="s">
        <v>304</v>
      </c>
      <c r="D30" s="578"/>
      <c r="E30" s="83">
        <f t="shared" si="1"/>
        <v>363.85</v>
      </c>
      <c r="F30" s="83">
        <f t="shared" si="0"/>
        <v>436.62</v>
      </c>
      <c r="J30" s="80" t="s">
        <v>640</v>
      </c>
      <c r="K30" s="574"/>
      <c r="L30" s="304" t="s">
        <v>304</v>
      </c>
      <c r="M30" s="304"/>
      <c r="N30" s="83">
        <v>363.83124999999995</v>
      </c>
      <c r="O30" s="77">
        <v>303.71999999999997</v>
      </c>
    </row>
    <row r="31" spans="1:17" ht="30.75" thickBot="1" x14ac:dyDescent="0.3">
      <c r="A31" s="78" t="s">
        <v>641</v>
      </c>
      <c r="B31" s="574"/>
      <c r="C31" s="578" t="s">
        <v>304</v>
      </c>
      <c r="D31" s="578"/>
      <c r="E31" s="83">
        <f t="shared" si="1"/>
        <v>343.25</v>
      </c>
      <c r="F31" s="83">
        <f t="shared" si="0"/>
        <v>411.9</v>
      </c>
      <c r="J31" s="80" t="s">
        <v>641</v>
      </c>
      <c r="K31" s="574"/>
      <c r="L31" s="304" t="s">
        <v>304</v>
      </c>
      <c r="M31" s="304"/>
      <c r="N31" s="83">
        <v>343.27499999999998</v>
      </c>
      <c r="O31" s="77">
        <v>286.56</v>
      </c>
    </row>
    <row r="32" spans="1:17" ht="17.25" thickBot="1" x14ac:dyDescent="0.3">
      <c r="A32" s="80" t="s">
        <v>223</v>
      </c>
      <c r="B32" s="574"/>
      <c r="C32" s="578" t="s">
        <v>305</v>
      </c>
      <c r="D32" s="578"/>
      <c r="E32" s="83">
        <f t="shared" si="1"/>
        <v>421.20000000000005</v>
      </c>
      <c r="F32" s="83">
        <f t="shared" si="0"/>
        <v>505.44000000000005</v>
      </c>
      <c r="J32" s="80" t="s">
        <v>223</v>
      </c>
      <c r="K32" s="574"/>
      <c r="L32" s="579" t="s">
        <v>305</v>
      </c>
      <c r="M32" s="580"/>
      <c r="N32" s="83">
        <v>421.18749999999994</v>
      </c>
      <c r="O32" s="77">
        <v>351.59999999999997</v>
      </c>
    </row>
    <row r="33" spans="1:15" ht="17.25" thickBot="1" x14ac:dyDescent="0.3">
      <c r="A33" s="80" t="s">
        <v>604</v>
      </c>
      <c r="B33" s="574"/>
      <c r="C33" s="610" t="s">
        <v>305</v>
      </c>
      <c r="D33" s="611"/>
      <c r="E33" s="83">
        <f t="shared" si="1"/>
        <v>433.25</v>
      </c>
      <c r="F33" s="83">
        <f t="shared" si="0"/>
        <v>519.9</v>
      </c>
      <c r="J33" s="80" t="s">
        <v>604</v>
      </c>
      <c r="K33" s="574"/>
      <c r="L33" s="610" t="s">
        <v>305</v>
      </c>
      <c r="M33" s="611"/>
      <c r="N33" s="83">
        <v>433.26249999999999</v>
      </c>
      <c r="O33" s="77">
        <v>361.67999999999995</v>
      </c>
    </row>
    <row r="34" spans="1:15" ht="17.25" thickBot="1" x14ac:dyDescent="0.3">
      <c r="A34" s="80" t="s">
        <v>634</v>
      </c>
      <c r="B34" s="574"/>
      <c r="C34" s="578" t="s">
        <v>852</v>
      </c>
      <c r="D34" s="578"/>
      <c r="E34" s="83">
        <f t="shared" si="1"/>
        <v>601.95000000000005</v>
      </c>
      <c r="F34" s="83">
        <f t="shared" si="0"/>
        <v>722.34</v>
      </c>
      <c r="J34" s="80" t="s">
        <v>634</v>
      </c>
      <c r="K34" s="574"/>
      <c r="L34" s="306" t="s">
        <v>307</v>
      </c>
      <c r="M34" s="307"/>
      <c r="N34" s="83">
        <v>601.953125</v>
      </c>
      <c r="O34" s="77">
        <v>502.5</v>
      </c>
    </row>
    <row r="35" spans="1:15" ht="17.25" thickBot="1" x14ac:dyDescent="0.3">
      <c r="A35" s="80" t="s">
        <v>635</v>
      </c>
      <c r="B35" s="574"/>
      <c r="C35" s="578" t="s">
        <v>852</v>
      </c>
      <c r="D35" s="578"/>
      <c r="E35" s="83">
        <f t="shared" si="1"/>
        <v>592.80000000000007</v>
      </c>
      <c r="F35" s="83">
        <f t="shared" si="0"/>
        <v>711.36</v>
      </c>
      <c r="J35" s="80" t="s">
        <v>635</v>
      </c>
      <c r="K35" s="574"/>
      <c r="L35" s="306" t="s">
        <v>307</v>
      </c>
      <c r="M35" s="307"/>
      <c r="N35" s="83">
        <v>592.82499999999993</v>
      </c>
      <c r="O35" s="77">
        <v>494.87999999999994</v>
      </c>
    </row>
    <row r="36" spans="1:15" ht="17.25" thickBot="1" x14ac:dyDescent="0.3">
      <c r="A36" s="80" t="s">
        <v>306</v>
      </c>
      <c r="B36" s="574"/>
      <c r="C36" s="578" t="s">
        <v>307</v>
      </c>
      <c r="D36" s="578"/>
      <c r="E36" s="83">
        <f t="shared" si="1"/>
        <v>468.6</v>
      </c>
      <c r="F36" s="83">
        <f t="shared" si="0"/>
        <v>562.32000000000005</v>
      </c>
      <c r="J36" s="80" t="s">
        <v>306</v>
      </c>
      <c r="K36" s="574"/>
      <c r="L36" s="579" t="s">
        <v>307</v>
      </c>
      <c r="M36" s="580"/>
      <c r="N36" s="83">
        <v>468.62499999999994</v>
      </c>
      <c r="O36" s="77">
        <v>391.2</v>
      </c>
    </row>
    <row r="37" spans="1:15" ht="17.25" thickBot="1" x14ac:dyDescent="0.3">
      <c r="A37" s="80" t="s">
        <v>614</v>
      </c>
      <c r="B37" s="573"/>
      <c r="C37" s="610" t="s">
        <v>307</v>
      </c>
      <c r="D37" s="611"/>
      <c r="E37" s="83">
        <f t="shared" si="1"/>
        <v>478.20000000000005</v>
      </c>
      <c r="F37" s="83">
        <f t="shared" si="0"/>
        <v>573.84</v>
      </c>
      <c r="J37" s="80" t="s">
        <v>614</v>
      </c>
      <c r="K37" s="573"/>
      <c r="L37" s="610" t="s">
        <v>307</v>
      </c>
      <c r="M37" s="611"/>
      <c r="N37" s="83">
        <v>478.18437499999999</v>
      </c>
      <c r="O37" s="77">
        <v>399.17999999999995</v>
      </c>
    </row>
    <row r="38" spans="1:15" ht="17.45" customHeight="1" thickBot="1" x14ac:dyDescent="0.3">
      <c r="A38" s="80" t="s">
        <v>308</v>
      </c>
      <c r="B38" s="572" t="s">
        <v>309</v>
      </c>
      <c r="C38" s="606" t="s">
        <v>302</v>
      </c>
      <c r="D38" s="607"/>
      <c r="E38" s="83">
        <f t="shared" si="1"/>
        <v>219.5</v>
      </c>
      <c r="F38" s="83">
        <f t="shared" si="0"/>
        <v>263.39999999999998</v>
      </c>
      <c r="J38" s="80" t="s">
        <v>308</v>
      </c>
      <c r="K38" s="572" t="s">
        <v>309</v>
      </c>
      <c r="L38" s="606" t="s">
        <v>302</v>
      </c>
      <c r="M38" s="607"/>
      <c r="N38" s="83">
        <v>219.50624999999999</v>
      </c>
      <c r="O38" s="77">
        <v>183.23999999999998</v>
      </c>
    </row>
    <row r="39" spans="1:15" ht="17.25" thickBot="1" x14ac:dyDescent="0.3">
      <c r="A39" s="80" t="s">
        <v>220</v>
      </c>
      <c r="B39" s="574"/>
      <c r="C39" s="608"/>
      <c r="D39" s="609"/>
      <c r="E39" s="83">
        <f t="shared" si="1"/>
        <v>197.3</v>
      </c>
      <c r="F39" s="83">
        <f t="shared" si="0"/>
        <v>236.76</v>
      </c>
      <c r="J39" s="80" t="s">
        <v>220</v>
      </c>
      <c r="K39" s="574"/>
      <c r="L39" s="608"/>
      <c r="M39" s="609"/>
      <c r="N39" s="83">
        <v>197.29687499999997</v>
      </c>
      <c r="O39" s="77">
        <v>164.7</v>
      </c>
    </row>
    <row r="40" spans="1:15" ht="17.25" thickBot="1" x14ac:dyDescent="0.3">
      <c r="A40" s="81" t="s">
        <v>310</v>
      </c>
      <c r="B40" s="573"/>
      <c r="C40" s="610" t="s">
        <v>311</v>
      </c>
      <c r="D40" s="611"/>
      <c r="E40" s="83">
        <f t="shared" si="1"/>
        <v>255.65</v>
      </c>
      <c r="F40" s="83">
        <f t="shared" si="0"/>
        <v>306.77999999999997</v>
      </c>
      <c r="J40" s="81" t="s">
        <v>310</v>
      </c>
      <c r="K40" s="573"/>
      <c r="L40" s="610" t="s">
        <v>311</v>
      </c>
      <c r="M40" s="611"/>
      <c r="N40" s="83">
        <v>255.65937499999998</v>
      </c>
      <c r="O40" s="139">
        <v>213.42</v>
      </c>
    </row>
    <row r="41" spans="1:15" ht="17.45" customHeight="1" thickBot="1" x14ac:dyDescent="0.3">
      <c r="A41" s="81" t="s">
        <v>239</v>
      </c>
      <c r="B41" s="612" t="s">
        <v>312</v>
      </c>
      <c r="C41" s="606" t="s">
        <v>313</v>
      </c>
      <c r="D41" s="607"/>
      <c r="E41" s="83">
        <f t="shared" si="1"/>
        <v>302.15000000000003</v>
      </c>
      <c r="F41" s="83">
        <f t="shared" si="0"/>
        <v>362.58000000000004</v>
      </c>
      <c r="J41" s="81" t="s">
        <v>239</v>
      </c>
      <c r="K41" s="612" t="s">
        <v>312</v>
      </c>
      <c r="L41" s="606" t="s">
        <v>313</v>
      </c>
      <c r="M41" s="607"/>
      <c r="N41" s="83">
        <v>302.16249999999997</v>
      </c>
      <c r="O41" s="139">
        <v>252.23999999999998</v>
      </c>
    </row>
    <row r="42" spans="1:15" ht="17.25" thickBot="1" x14ac:dyDescent="0.3">
      <c r="A42" s="81" t="s">
        <v>314</v>
      </c>
      <c r="B42" s="613"/>
      <c r="C42" s="608"/>
      <c r="D42" s="609"/>
      <c r="E42" s="83">
        <f t="shared" si="1"/>
        <v>318.35000000000002</v>
      </c>
      <c r="F42" s="83">
        <f t="shared" si="0"/>
        <v>382.02000000000004</v>
      </c>
      <c r="J42" s="81" t="s">
        <v>314</v>
      </c>
      <c r="K42" s="613"/>
      <c r="L42" s="608"/>
      <c r="M42" s="609"/>
      <c r="N42" s="83">
        <v>318.33437499999997</v>
      </c>
      <c r="O42" s="139">
        <v>265.73999999999995</v>
      </c>
    </row>
    <row r="43" spans="1:15" ht="17.25" thickBot="1" x14ac:dyDescent="0.3">
      <c r="A43" s="81" t="s">
        <v>241</v>
      </c>
      <c r="B43" s="613"/>
      <c r="C43" s="606" t="s">
        <v>315</v>
      </c>
      <c r="D43" s="607"/>
      <c r="E43" s="83">
        <f t="shared" si="1"/>
        <v>321.70000000000005</v>
      </c>
      <c r="F43" s="83">
        <f t="shared" si="0"/>
        <v>386.04</v>
      </c>
      <c r="J43" s="81" t="s">
        <v>241</v>
      </c>
      <c r="K43" s="613"/>
      <c r="L43" s="606" t="s">
        <v>315</v>
      </c>
      <c r="M43" s="607"/>
      <c r="N43" s="83">
        <v>321.71249999999998</v>
      </c>
      <c r="O43" s="139">
        <v>268.56</v>
      </c>
    </row>
    <row r="44" spans="1:15" ht="17.25" thickBot="1" x14ac:dyDescent="0.3">
      <c r="A44" s="81" t="s">
        <v>316</v>
      </c>
      <c r="B44" s="614"/>
      <c r="C44" s="608"/>
      <c r="D44" s="609"/>
      <c r="E44" s="83">
        <f t="shared" si="1"/>
        <v>337.95000000000005</v>
      </c>
      <c r="F44" s="83">
        <f t="shared" si="0"/>
        <v>405.54</v>
      </c>
      <c r="J44" s="81" t="s">
        <v>316</v>
      </c>
      <c r="K44" s="614"/>
      <c r="L44" s="608"/>
      <c r="M44" s="609"/>
      <c r="N44" s="83">
        <v>337.95624999999995</v>
      </c>
      <c r="O44" s="139">
        <v>282.12</v>
      </c>
    </row>
    <row r="45" spans="1:15" ht="17.45" customHeight="1" thickBot="1" x14ac:dyDescent="0.3">
      <c r="A45" s="81" t="s">
        <v>111</v>
      </c>
      <c r="B45" s="612" t="s">
        <v>317</v>
      </c>
      <c r="C45" s="606" t="s">
        <v>318</v>
      </c>
      <c r="D45" s="607"/>
      <c r="E45" s="83">
        <f t="shared" si="1"/>
        <v>395.45000000000005</v>
      </c>
      <c r="F45" s="83">
        <f t="shared" si="0"/>
        <v>474.54</v>
      </c>
      <c r="J45" s="81" t="s">
        <v>111</v>
      </c>
      <c r="K45" s="612" t="s">
        <v>317</v>
      </c>
      <c r="L45" s="606" t="s">
        <v>318</v>
      </c>
      <c r="M45" s="607"/>
      <c r="N45" s="83">
        <v>395.45624999999995</v>
      </c>
      <c r="O45" s="139">
        <v>330.12</v>
      </c>
    </row>
    <row r="46" spans="1:15" ht="17.25" thickBot="1" x14ac:dyDescent="0.3">
      <c r="A46" s="81" t="s">
        <v>319</v>
      </c>
      <c r="B46" s="613"/>
      <c r="C46" s="608"/>
      <c r="D46" s="609"/>
      <c r="E46" s="83">
        <f t="shared" si="1"/>
        <v>360.6</v>
      </c>
      <c r="F46" s="83">
        <f t="shared" si="0"/>
        <v>432.72</v>
      </c>
      <c r="J46" s="81" t="s">
        <v>319</v>
      </c>
      <c r="K46" s="613"/>
      <c r="L46" s="608"/>
      <c r="M46" s="609"/>
      <c r="N46" s="83">
        <v>360.59687499999995</v>
      </c>
      <c r="O46" s="139">
        <v>301.02</v>
      </c>
    </row>
    <row r="47" spans="1:15" ht="17.25" thickBot="1" x14ac:dyDescent="0.3">
      <c r="A47" s="81" t="s">
        <v>105</v>
      </c>
      <c r="B47" s="613"/>
      <c r="C47" s="610" t="s">
        <v>318</v>
      </c>
      <c r="D47" s="611"/>
      <c r="E47" s="83">
        <f t="shared" si="1"/>
        <v>526.5</v>
      </c>
      <c r="F47" s="83">
        <f t="shared" si="0"/>
        <v>631.79999999999995</v>
      </c>
      <c r="J47" s="81" t="s">
        <v>105</v>
      </c>
      <c r="K47" s="613"/>
      <c r="L47" s="610" t="s">
        <v>318</v>
      </c>
      <c r="M47" s="611"/>
      <c r="N47" s="83">
        <v>526.484375</v>
      </c>
      <c r="O47" s="139">
        <v>439.5</v>
      </c>
    </row>
    <row r="48" spans="1:15" ht="17.25" thickBot="1" x14ac:dyDescent="0.3">
      <c r="A48" s="81" t="s">
        <v>108</v>
      </c>
      <c r="B48" s="613"/>
      <c r="C48" s="610" t="s">
        <v>320</v>
      </c>
      <c r="D48" s="611"/>
      <c r="E48" s="83">
        <f t="shared" si="1"/>
        <v>447.8</v>
      </c>
      <c r="F48" s="83">
        <f t="shared" si="0"/>
        <v>537.36</v>
      </c>
      <c r="J48" s="81" t="s">
        <v>108</v>
      </c>
      <c r="K48" s="613"/>
      <c r="L48" s="306" t="s">
        <v>320</v>
      </c>
      <c r="M48" s="307"/>
      <c r="N48" s="83">
        <v>447.78124999999994</v>
      </c>
      <c r="O48" s="139">
        <v>373.8</v>
      </c>
    </row>
    <row r="49" spans="1:15" ht="17.25" thickBot="1" x14ac:dyDescent="0.3">
      <c r="A49" s="81" t="s">
        <v>734</v>
      </c>
      <c r="B49" s="614"/>
      <c r="C49" s="610" t="s">
        <v>320</v>
      </c>
      <c r="D49" s="611"/>
      <c r="E49" s="83">
        <f t="shared" si="1"/>
        <v>430.55</v>
      </c>
      <c r="F49" s="83">
        <f t="shared" si="0"/>
        <v>516.66</v>
      </c>
      <c r="J49" s="81" t="s">
        <v>734</v>
      </c>
      <c r="K49" s="614"/>
      <c r="L49" s="610" t="s">
        <v>320</v>
      </c>
      <c r="M49" s="611"/>
      <c r="N49" s="83">
        <v>430.53124999999994</v>
      </c>
      <c r="O49" s="139">
        <v>359.4</v>
      </c>
    </row>
    <row r="50" spans="1:15" ht="17.25" thickBot="1" x14ac:dyDescent="0.3">
      <c r="A50" s="81" t="s">
        <v>259</v>
      </c>
      <c r="B50" s="69" t="s">
        <v>321</v>
      </c>
      <c r="C50" s="610" t="s">
        <v>322</v>
      </c>
      <c r="D50" s="611"/>
      <c r="E50" s="83">
        <f t="shared" si="1"/>
        <v>366.15000000000003</v>
      </c>
      <c r="F50" s="83">
        <f t="shared" si="0"/>
        <v>439.38000000000005</v>
      </c>
      <c r="J50" s="81" t="s">
        <v>259</v>
      </c>
      <c r="K50" s="69" t="s">
        <v>321</v>
      </c>
      <c r="L50" s="610" t="s">
        <v>322</v>
      </c>
      <c r="M50" s="611"/>
      <c r="N50" s="83">
        <v>366.13124999999997</v>
      </c>
      <c r="O50" s="139">
        <v>305.64</v>
      </c>
    </row>
    <row r="51" spans="1:15" ht="17.25" thickBot="1" x14ac:dyDescent="0.3">
      <c r="A51" s="81" t="s">
        <v>323</v>
      </c>
      <c r="B51" s="69" t="s">
        <v>324</v>
      </c>
      <c r="C51" s="610" t="s">
        <v>325</v>
      </c>
      <c r="D51" s="611"/>
      <c r="E51" s="77">
        <f t="shared" si="1"/>
        <v>402.45000000000005</v>
      </c>
      <c r="F51" s="77">
        <f t="shared" si="0"/>
        <v>482.94000000000005</v>
      </c>
      <c r="J51" s="81" t="s">
        <v>323</v>
      </c>
      <c r="K51" s="69" t="s">
        <v>324</v>
      </c>
      <c r="L51" s="610" t="s">
        <v>325</v>
      </c>
      <c r="M51" s="611"/>
      <c r="N51" s="83">
        <v>402.42812499999997</v>
      </c>
      <c r="O51" s="139">
        <v>335.94</v>
      </c>
    </row>
    <row r="52" spans="1:15" ht="7.5" customHeight="1" x14ac:dyDescent="0.25"/>
    <row r="53" spans="1:15" x14ac:dyDescent="0.25">
      <c r="A53" s="82" t="s">
        <v>758</v>
      </c>
      <c r="B53" s="35"/>
    </row>
    <row r="54" spans="1:15" x14ac:dyDescent="0.25">
      <c r="A54" s="82" t="s">
        <v>757</v>
      </c>
      <c r="B54" s="35"/>
    </row>
  </sheetData>
  <mergeCells count="81">
    <mergeCell ref="L50:M50"/>
    <mergeCell ref="L51:M51"/>
    <mergeCell ref="K45:K49"/>
    <mergeCell ref="L45:M46"/>
    <mergeCell ref="L47:M47"/>
    <mergeCell ref="L49:M49"/>
    <mergeCell ref="L37:M37"/>
    <mergeCell ref="K38:K40"/>
    <mergeCell ref="L38:M39"/>
    <mergeCell ref="L40:M40"/>
    <mergeCell ref="K41:K44"/>
    <mergeCell ref="L41:M42"/>
    <mergeCell ref="L43:M44"/>
    <mergeCell ref="L28:M28"/>
    <mergeCell ref="L29:M29"/>
    <mergeCell ref="L32:M32"/>
    <mergeCell ref="L33:M33"/>
    <mergeCell ref="L36:M36"/>
    <mergeCell ref="L22:M23"/>
    <mergeCell ref="C20:D21"/>
    <mergeCell ref="B22:B23"/>
    <mergeCell ref="C22:D23"/>
    <mergeCell ref="B24:B27"/>
    <mergeCell ref="C24:D25"/>
    <mergeCell ref="C26:D27"/>
    <mergeCell ref="K24:K27"/>
    <mergeCell ref="L24:M25"/>
    <mergeCell ref="L26:M27"/>
    <mergeCell ref="L16:M18"/>
    <mergeCell ref="N16:O17"/>
    <mergeCell ref="L19:M19"/>
    <mergeCell ref="K20:K21"/>
    <mergeCell ref="L20:M21"/>
    <mergeCell ref="A15:F15"/>
    <mergeCell ref="A16:A18"/>
    <mergeCell ref="B28:B37"/>
    <mergeCell ref="J16:J18"/>
    <mergeCell ref="K16:K18"/>
    <mergeCell ref="K22:K23"/>
    <mergeCell ref="K28:K37"/>
    <mergeCell ref="C28:D28"/>
    <mergeCell ref="C29:D29"/>
    <mergeCell ref="C32:D32"/>
    <mergeCell ref="C37:D37"/>
    <mergeCell ref="C35:D35"/>
    <mergeCell ref="B16:B18"/>
    <mergeCell ref="C16:D18"/>
    <mergeCell ref="E16:F17"/>
    <mergeCell ref="C30:D30"/>
    <mergeCell ref="A10:F10"/>
    <mergeCell ref="C8:F8"/>
    <mergeCell ref="A11:F11"/>
    <mergeCell ref="A12:F12"/>
    <mergeCell ref="A14:F14"/>
    <mergeCell ref="A1:G1"/>
    <mergeCell ref="A2:G2"/>
    <mergeCell ref="A3:F3"/>
    <mergeCell ref="A4:B8"/>
    <mergeCell ref="C4:G4"/>
    <mergeCell ref="C5:G5"/>
    <mergeCell ref="C6:G6"/>
    <mergeCell ref="C7:G7"/>
    <mergeCell ref="C50:D50"/>
    <mergeCell ref="C51:D51"/>
    <mergeCell ref="B45:B49"/>
    <mergeCell ref="C49:D49"/>
    <mergeCell ref="C47:D47"/>
    <mergeCell ref="C48:D48"/>
    <mergeCell ref="C45:D46"/>
    <mergeCell ref="B41:B44"/>
    <mergeCell ref="C41:D42"/>
    <mergeCell ref="C43:D44"/>
    <mergeCell ref="C33:D33"/>
    <mergeCell ref="C36:D36"/>
    <mergeCell ref="C19:D19"/>
    <mergeCell ref="B20:B21"/>
    <mergeCell ref="C31:D31"/>
    <mergeCell ref="C34:D34"/>
    <mergeCell ref="B38:B40"/>
    <mergeCell ref="C38:D39"/>
    <mergeCell ref="C40:D40"/>
  </mergeCells>
  <pageMargins left="0.7" right="0.7" top="0.75" bottom="0.75" header="0.3" footer="0.3"/>
  <pageSetup paperSize="9" scale="74" orientation="portrait" r:id="rId1"/>
  <colBreaks count="1" manualBreakCount="1">
    <brk id="6" max="1048575" man="1"/>
  </colBreaks>
  <drawing r:id="rId2"/>
  <legacyDrawing r:id="rId3"/>
  <oleObjects>
    <mc:AlternateContent xmlns:mc="http://schemas.openxmlformats.org/markup-compatibility/2006">
      <mc:Choice Requires="x14">
        <oleObject progId="CorelDraw.Graphic.9" shapeId="16385" r:id="rId4">
          <objectPr defaultSize="0" autoPict="0" r:id="rId5">
            <anchor moveWithCells="1" sizeWithCells="1">
              <from>
                <xdr:col>1</xdr:col>
                <xdr:colOff>523875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CorelDraw.Graphic.9" shapeId="16385" r:id="rId4"/>
      </mc:Fallback>
    </mc:AlternateContent>
    <mc:AlternateContent xmlns:mc="http://schemas.openxmlformats.org/markup-compatibility/2006">
      <mc:Choice Requires="x14">
        <oleObject progId="CorelDraw.Graphic.9" shapeId="16386" r:id="rId6">
          <objectPr defaultSize="0" autoPict="0" r:id="rId5">
            <anchor moveWithCells="1" sizeWithCells="1">
              <from>
                <xdr:col>0</xdr:col>
                <xdr:colOff>0</xdr:colOff>
                <xdr:row>2</xdr:row>
                <xdr:rowOff>161925</xdr:rowOff>
              </from>
              <to>
                <xdr:col>2</xdr:col>
                <xdr:colOff>0</xdr:colOff>
                <xdr:row>7</xdr:row>
                <xdr:rowOff>104775</xdr:rowOff>
              </to>
            </anchor>
          </objectPr>
        </oleObject>
      </mc:Choice>
      <mc:Fallback>
        <oleObject progId="CorelDraw.Graphic.9" shapeId="1638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4</vt:i4>
      </vt:variant>
    </vt:vector>
  </HeadingPairs>
  <TitlesOfParts>
    <vt:vector size="13" baseType="lpstr">
      <vt:lpstr>фрикц.накл.</vt:lpstr>
      <vt:lpstr>отеч. дисковые</vt:lpstr>
      <vt:lpstr>отеч. бар. накладки</vt:lpstr>
      <vt:lpstr>комплекты бар.накл.</vt:lpstr>
      <vt:lpstr>бар.накл.зарубеж.</vt:lpstr>
      <vt:lpstr>прочие</vt:lpstr>
      <vt:lpstr>квадроциклы</vt:lpstr>
      <vt:lpstr>ТИИР-505</vt:lpstr>
      <vt:lpstr>для автобусов</vt:lpstr>
      <vt:lpstr>бар.накл.зарубеж.!Область_печати</vt:lpstr>
      <vt:lpstr>'отеч. бар. накладки'!Область_печати</vt:lpstr>
      <vt:lpstr>'отеч. дисковые'!Область_печати</vt:lpstr>
      <vt:lpstr>фрикц.накл.!Область_печати</vt:lpstr>
    </vt:vector>
  </TitlesOfParts>
  <Company>TENSOR_CORP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Наталья</cp:lastModifiedBy>
  <cp:lastPrinted>2025-01-28T07:28:32Z</cp:lastPrinted>
  <dcterms:created xsi:type="dcterms:W3CDTF">2013-12-18T05:11:27Z</dcterms:created>
  <dcterms:modified xsi:type="dcterms:W3CDTF">2025-01-28T12:51:42Z</dcterms:modified>
</cp:coreProperties>
</file>