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embeddings/oleObject3.bin" ContentType="application/vnd.openxmlformats-officedocument.oleObject"/>
  <Override PartName="/xl/embeddings/oleObject4.bin" ContentType="application/vnd.openxmlformats-officedocument.oleObject"/>
  <Default Extension="wmf" ContentType="image/x-w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95" windowWidth="15480" windowHeight="11460" tabRatio="590"/>
  </bookViews>
  <sheets>
    <sheet name="отеч. дисковые" sheetId="1" r:id="rId1"/>
    <sheet name="отеч. бар. накладки" sheetId="4" r:id="rId2"/>
    <sheet name="комплекты бар.накл." sheetId="5" r:id="rId3"/>
    <sheet name="фрикц.накл." sheetId="8" r:id="rId4"/>
    <sheet name="для автобусов" sheetId="10" r:id="rId5"/>
    <sheet name="бар.накл.зарубеж." sheetId="11" r:id="rId6"/>
    <sheet name="прочие" sheetId="12" r:id="rId7"/>
    <sheet name="квадроциклы" sheetId="14" r:id="rId8"/>
  </sheets>
  <definedNames>
    <definedName name="_xlnm.Print_Area" localSheetId="5">бар.накл.зарубеж.!$A$1:$M$61</definedName>
    <definedName name="_xlnm.Print_Area" localSheetId="1">'отеч. бар. накладки'!$A$1:$K$64</definedName>
    <definedName name="_xlnm.Print_Area" localSheetId="0">'отеч. дисковые'!$A$1:$I$52</definedName>
    <definedName name="_xlnm.Print_Area" localSheetId="3">фрикц.накл.!$A$1:$M$53</definedName>
  </definedNames>
  <calcPr calcId="144525" refMode="R1C1"/>
</workbook>
</file>

<file path=xl/calcChain.xml><?xml version="1.0" encoding="utf-8"?>
<calcChain xmlns="http://schemas.openxmlformats.org/spreadsheetml/2006/main">
  <c r="F20" i="14"/>
  <c r="F21"/>
  <c r="F22"/>
  <c r="F23"/>
  <c r="F24"/>
  <c r="F25"/>
  <c r="F26"/>
  <c r="F27"/>
  <c r="F28"/>
  <c r="F29"/>
  <c r="F30"/>
  <c r="F31"/>
  <c r="F19"/>
  <c r="I39" i="12"/>
  <c r="I37"/>
  <c r="I36"/>
  <c r="F48" i="10"/>
  <c r="F49"/>
  <c r="M42" i="8"/>
  <c r="M43"/>
  <c r="M44"/>
  <c r="M45"/>
  <c r="M46"/>
  <c r="M47"/>
  <c r="M48"/>
  <c r="M41"/>
  <c r="M33"/>
  <c r="M34"/>
  <c r="M35"/>
  <c r="M36"/>
  <c r="M37"/>
  <c r="M38"/>
  <c r="M39"/>
  <c r="F40"/>
  <c r="F41"/>
  <c r="F42"/>
  <c r="F43"/>
  <c r="F44"/>
  <c r="F45"/>
  <c r="F19"/>
  <c r="F20"/>
  <c r="F21"/>
  <c r="F23"/>
  <c r="F24"/>
  <c r="F25"/>
  <c r="F26"/>
  <c r="F27"/>
  <c r="F28"/>
  <c r="F29"/>
  <c r="F31"/>
  <c r="F32"/>
  <c r="F33"/>
  <c r="F34"/>
  <c r="F35"/>
  <c r="F36"/>
  <c r="F37"/>
  <c r="F18"/>
  <c r="I30" i="4"/>
  <c r="I31"/>
  <c r="I32"/>
  <c r="I36"/>
  <c r="I37"/>
  <c r="I38"/>
  <c r="I44"/>
  <c r="I45"/>
  <c r="I46"/>
  <c r="I47"/>
  <c r="I48"/>
  <c r="I49"/>
  <c r="I50"/>
  <c r="I51"/>
  <c r="I52"/>
  <c r="I53"/>
  <c r="I55"/>
  <c r="I56"/>
  <c r="I57"/>
  <c r="I58"/>
  <c r="I59"/>
  <c r="I60"/>
  <c r="I61"/>
  <c r="I48" i="1"/>
  <c r="I47"/>
  <c r="I45"/>
  <c r="I36"/>
  <c r="I22"/>
  <c r="I23"/>
  <c r="I24"/>
  <c r="I25"/>
  <c r="I26"/>
  <c r="I27"/>
  <c r="I28"/>
  <c r="I29"/>
  <c r="I30"/>
  <c r="I31"/>
  <c r="I32"/>
  <c r="I33"/>
  <c r="D47"/>
  <c r="D48"/>
  <c r="D46"/>
  <c r="D40"/>
  <c r="D41"/>
  <c r="D42"/>
  <c r="D43"/>
  <c r="D44"/>
  <c r="D39"/>
  <c r="D31"/>
  <c r="D32"/>
  <c r="D33"/>
  <c r="D34"/>
  <c r="D35"/>
  <c r="D36"/>
  <c r="D37"/>
  <c r="D30"/>
  <c r="D25"/>
  <c r="D26"/>
  <c r="D27"/>
  <c r="D28"/>
  <c r="H39" i="4"/>
  <c r="I39" s="1"/>
  <c r="H40"/>
  <c r="I40" s="1"/>
  <c r="H41"/>
  <c r="I41" s="1"/>
  <c r="H42"/>
  <c r="I42" s="1"/>
  <c r="H43"/>
  <c r="I43" s="1"/>
  <c r="H54"/>
  <c r="I54" s="1"/>
  <c r="L18" i="8"/>
  <c r="M18" s="1"/>
  <c r="L19"/>
  <c r="M19" s="1"/>
  <c r="L17"/>
  <c r="M17" s="1"/>
  <c r="C22" i="12"/>
  <c r="D22" s="1"/>
  <c r="C21"/>
  <c r="D21" s="1"/>
  <c r="C20"/>
  <c r="D20" s="1"/>
  <c r="C19"/>
  <c r="D19" s="1"/>
  <c r="L20" i="8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E46"/>
  <c r="F46" s="1"/>
  <c r="E47"/>
  <c r="F47" s="1"/>
  <c r="E48"/>
  <c r="F48" s="1"/>
  <c r="E49"/>
  <c r="F49" s="1"/>
  <c r="E39"/>
  <c r="F39" s="1"/>
  <c r="E22"/>
  <c r="F22" s="1"/>
  <c r="E30"/>
  <c r="F30" s="1"/>
  <c r="L19" i="11" l="1"/>
  <c r="M19" s="1"/>
  <c r="L20"/>
  <c r="M20" s="1"/>
  <c r="L21"/>
  <c r="M21" s="1"/>
  <c r="L22"/>
  <c r="M22" s="1"/>
  <c r="L23"/>
  <c r="M23" s="1"/>
  <c r="L24"/>
  <c r="M24" s="1"/>
  <c r="L25"/>
  <c r="M25" s="1"/>
  <c r="L26"/>
  <c r="M26" s="1"/>
  <c r="L27"/>
  <c r="M27" s="1"/>
  <c r="L28"/>
  <c r="M28" s="1"/>
  <c r="L29"/>
  <c r="M29" s="1"/>
  <c r="L30"/>
  <c r="M30" s="1"/>
  <c r="L31"/>
  <c r="M31" s="1"/>
  <c r="L32"/>
  <c r="M32" s="1"/>
  <c r="L33"/>
  <c r="M33" s="1"/>
  <c r="L34"/>
  <c r="M34" s="1"/>
  <c r="L35"/>
  <c r="M35" s="1"/>
  <c r="L36"/>
  <c r="M36" s="1"/>
  <c r="L37"/>
  <c r="M37" s="1"/>
  <c r="L38"/>
  <c r="M38" s="1"/>
  <c r="L39"/>
  <c r="M39" s="1"/>
  <c r="L40"/>
  <c r="M40" s="1"/>
  <c r="L41"/>
  <c r="M41" s="1"/>
  <c r="L42"/>
  <c r="M42" s="1"/>
  <c r="L43"/>
  <c r="M43" s="1"/>
  <c r="L44"/>
  <c r="M44" s="1"/>
  <c r="L45"/>
  <c r="M45" s="1"/>
  <c r="L46"/>
  <c r="M46" s="1"/>
  <c r="L47"/>
  <c r="M47" s="1"/>
  <c r="L48"/>
  <c r="M48" s="1"/>
  <c r="L49"/>
  <c r="M49" s="1"/>
  <c r="L50"/>
  <c r="M50" s="1"/>
  <c r="L51"/>
  <c r="M51" s="1"/>
  <c r="L18"/>
  <c r="M18" s="1"/>
  <c r="E19"/>
  <c r="F19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 s="1"/>
  <c r="E30"/>
  <c r="F30" s="1"/>
  <c r="E31"/>
  <c r="F31" s="1"/>
  <c r="E32"/>
  <c r="F32" s="1"/>
  <c r="E33"/>
  <c r="F33" s="1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F44" s="1"/>
  <c r="E45"/>
  <c r="F45" s="1"/>
  <c r="E46"/>
  <c r="F46" s="1"/>
  <c r="E47"/>
  <c r="F47" s="1"/>
  <c r="E48"/>
  <c r="F48" s="1"/>
  <c r="E49"/>
  <c r="F49" s="1"/>
  <c r="E50"/>
  <c r="F50" s="1"/>
  <c r="E51"/>
  <c r="F51" s="1"/>
  <c r="E18"/>
  <c r="F18" s="1"/>
  <c r="C36" i="12"/>
  <c r="D36" s="1"/>
  <c r="C32"/>
  <c r="D32" s="1"/>
  <c r="H30"/>
  <c r="H19" i="4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3"/>
  <c r="I33" s="1"/>
  <c r="H34"/>
  <c r="I34" s="1"/>
  <c r="H35"/>
  <c r="I35" s="1"/>
  <c r="H18"/>
  <c r="I18" s="1"/>
  <c r="C19"/>
  <c r="D19" s="1"/>
  <c r="C20"/>
  <c r="D20" s="1"/>
  <c r="C21"/>
  <c r="D21" s="1"/>
  <c r="C22"/>
  <c r="D22" s="1"/>
  <c r="C23"/>
  <c r="D23" s="1"/>
  <c r="C24"/>
  <c r="D24" s="1"/>
  <c r="C25"/>
  <c r="D25" s="1"/>
  <c r="C26"/>
  <c r="D26" s="1"/>
  <c r="C27"/>
  <c r="D27" s="1"/>
  <c r="C28"/>
  <c r="D28" s="1"/>
  <c r="C29"/>
  <c r="D29" s="1"/>
  <c r="C30"/>
  <c r="D30" s="1"/>
  <c r="C31"/>
  <c r="D31" s="1"/>
  <c r="C32"/>
  <c r="D32" s="1"/>
  <c r="C33"/>
  <c r="D33" s="1"/>
  <c r="C34"/>
  <c r="D34" s="1"/>
  <c r="C35"/>
  <c r="D35" s="1"/>
  <c r="C36"/>
  <c r="D36" s="1"/>
  <c r="C37"/>
  <c r="D37" s="1"/>
  <c r="C38"/>
  <c r="D38" s="1"/>
  <c r="C39"/>
  <c r="D39" s="1"/>
  <c r="C40"/>
  <c r="D40" s="1"/>
  <c r="C41"/>
  <c r="D41" s="1"/>
  <c r="C42"/>
  <c r="D42" s="1"/>
  <c r="C43"/>
  <c r="D43" s="1"/>
  <c r="C44"/>
  <c r="D44" s="1"/>
  <c r="C45"/>
  <c r="D45" s="1"/>
  <c r="C46"/>
  <c r="D46" s="1"/>
  <c r="C47"/>
  <c r="D47" s="1"/>
  <c r="C48"/>
  <c r="D48" s="1"/>
  <c r="C49"/>
  <c r="D49" s="1"/>
  <c r="C50"/>
  <c r="D50" s="1"/>
  <c r="C51"/>
  <c r="D51" s="1"/>
  <c r="C52"/>
  <c r="D52" s="1"/>
  <c r="C53"/>
  <c r="D53" s="1"/>
  <c r="C54"/>
  <c r="D54" s="1"/>
  <c r="C55"/>
  <c r="D55" s="1"/>
  <c r="C56"/>
  <c r="D56" s="1"/>
  <c r="C57"/>
  <c r="D57" s="1"/>
  <c r="C58"/>
  <c r="D58" s="1"/>
  <c r="C59"/>
  <c r="D59" s="1"/>
  <c r="C60"/>
  <c r="D60" s="1"/>
  <c r="C18"/>
  <c r="D18" s="1"/>
  <c r="E51" i="10"/>
  <c r="F51" s="1"/>
  <c r="E50"/>
  <c r="F50" s="1"/>
  <c r="E47"/>
  <c r="F47" s="1"/>
  <c r="E46"/>
  <c r="F46" s="1"/>
  <c r="E45"/>
  <c r="F45" s="1"/>
  <c r="E44"/>
  <c r="F44" s="1"/>
  <c r="E43"/>
  <c r="F43" s="1"/>
  <c r="E42"/>
  <c r="F42" s="1"/>
  <c r="E41"/>
  <c r="F41" s="1"/>
  <c r="E40"/>
  <c r="F40" s="1"/>
  <c r="E39"/>
  <c r="F39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0"/>
  <c r="F20" s="1"/>
  <c r="E21"/>
  <c r="F21" s="1"/>
  <c r="E22"/>
  <c r="F22" s="1"/>
  <c r="E23"/>
  <c r="F23" s="1"/>
  <c r="E24"/>
  <c r="F24" s="1"/>
  <c r="E25"/>
  <c r="F25" s="1"/>
  <c r="E26"/>
  <c r="F26" s="1"/>
  <c r="E27"/>
  <c r="F27" s="1"/>
  <c r="E28"/>
  <c r="F28" s="1"/>
  <c r="E29"/>
  <c r="F29" s="1"/>
  <c r="E19"/>
  <c r="F19" s="1"/>
  <c r="H29" i="12"/>
  <c r="I29" s="1"/>
  <c r="H31"/>
  <c r="H33"/>
  <c r="I33" s="1"/>
  <c r="H21"/>
  <c r="I21" s="1"/>
  <c r="H23"/>
  <c r="I23" s="1"/>
  <c r="C31"/>
  <c r="D31" s="1"/>
  <c r="C33"/>
  <c r="D33" s="1"/>
  <c r="C35"/>
  <c r="D35" s="1"/>
  <c r="C27"/>
  <c r="D27" s="1"/>
  <c r="C30"/>
  <c r="D30" s="1"/>
  <c r="C24"/>
  <c r="D24" s="1"/>
  <c r="G21" i="5"/>
  <c r="H21" s="1"/>
  <c r="G23"/>
  <c r="H23" s="1"/>
  <c r="G25"/>
  <c r="H25" s="1"/>
  <c r="G27"/>
  <c r="H27" s="1"/>
  <c r="G29"/>
  <c r="H29" s="1"/>
  <c r="G31"/>
  <c r="H31" s="1"/>
  <c r="G33"/>
  <c r="H33" s="1"/>
  <c r="G19"/>
  <c r="H19" s="1"/>
  <c r="H21" i="1"/>
  <c r="I21" s="1"/>
  <c r="H44" l="1"/>
  <c r="I44" s="1"/>
  <c r="C37" i="12"/>
  <c r="D37" s="1"/>
  <c r="C26"/>
  <c r="D26" s="1"/>
  <c r="C38"/>
  <c r="D38" s="1"/>
  <c r="C34"/>
  <c r="D34" s="1"/>
  <c r="H24"/>
  <c r="I24" s="1"/>
  <c r="H20"/>
  <c r="I20" s="1"/>
  <c r="H32"/>
  <c r="I32" s="1"/>
  <c r="H28"/>
  <c r="I28" s="1"/>
  <c r="H19"/>
  <c r="I19" s="1"/>
  <c r="H22"/>
  <c r="I22" s="1"/>
  <c r="C24" i="1"/>
  <c r="D24" s="1"/>
</calcChain>
</file>

<file path=xl/comments1.xml><?xml version="1.0" encoding="utf-8"?>
<comments xmlns="http://schemas.openxmlformats.org/spreadsheetml/2006/main">
  <authors>
    <author>ОПиМ</author>
  </authors>
  <commentList>
    <comment ref="F29" authorId="0">
      <text>
        <r>
          <rPr>
            <b/>
            <sz val="9"/>
            <color indexed="81"/>
            <rFont val="Tahoma"/>
            <family val="2"/>
            <charset val="204"/>
          </rPr>
          <t>ОПиМ: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ОПиМ: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<sst xmlns="http://schemas.openxmlformats.org/spreadsheetml/2006/main" count="1957" uniqueCount="796">
  <si>
    <t>Продукция имеет правовую охрану на территории России.</t>
  </si>
  <si>
    <t>НАИМЕНОВАНИЕ ПРОДУКЦИИ</t>
  </si>
  <si>
    <t xml:space="preserve">ЦЕНА в руб. </t>
  </si>
  <si>
    <t>без НДС</t>
  </si>
  <si>
    <t>с НДС</t>
  </si>
  <si>
    <t>Безасбестовые диски тормозные армированные (шт.) </t>
  </si>
  <si>
    <t>ТР.А-082/082В</t>
  </si>
  <si>
    <t>Колодки класса «Стандарт»</t>
  </si>
  <si>
    <t>Колодки класса «Эконом»</t>
  </si>
  <si>
    <t>для автомобилей Москвич-2141</t>
  </si>
  <si>
    <t>Т3-М.000-01 (ТИИР-302)</t>
  </si>
  <si>
    <t>3302-3501170 (ТИИР-273)</t>
  </si>
  <si>
    <t xml:space="preserve">2141-3501090 (ТИИР-273) </t>
  </si>
  <si>
    <t xml:space="preserve">412-3501090 (ТИИР-273) </t>
  </si>
  <si>
    <t>Безасбестовые колодки дискового тормоза в оригинальной упаковке из микрогофрокартона с противошумной мастикой и антикоррозийным покрытием (комплект 4 шт.)</t>
  </si>
  <si>
    <t>для автомобилей  Ока</t>
  </si>
  <si>
    <t xml:space="preserve">2217-3501170 (ТИИР-240) </t>
  </si>
  <si>
    <t>3160-3501090 (ТИИР-221)</t>
  </si>
  <si>
    <t>для автомобилей УАЗ</t>
  </si>
  <si>
    <t>для трамвая ТЗ-М</t>
  </si>
  <si>
    <t>для автомобилей ВАЗ – 2101-2107</t>
  </si>
  <si>
    <t>для автомобилей ВАЗ – 2121</t>
  </si>
  <si>
    <t>для автомобилей Газель, Волга-3110</t>
  </si>
  <si>
    <t>для автомобилей ЗИЛ-5301</t>
  </si>
  <si>
    <t>Колодки класса "Комфорт"</t>
  </si>
  <si>
    <t>для автомобилей Ока</t>
  </si>
  <si>
    <t>3302-3501170-05(ТИИР-295)</t>
  </si>
  <si>
    <t>для карьерных самосвалов БелаЗ</t>
  </si>
  <si>
    <t>для автомобилей ГАЗ-3310 Валдай</t>
  </si>
  <si>
    <t>1111-3502105</t>
  </si>
  <si>
    <t>1111-3502105 (плоская)</t>
  </si>
  <si>
    <t>2101-3502105</t>
  </si>
  <si>
    <t>2101-3502105  (плоская)</t>
  </si>
  <si>
    <t>2108-3502105</t>
  </si>
  <si>
    <t>для автомобилей ВАЗ</t>
  </si>
  <si>
    <t>2108-3502105  (плоская)</t>
  </si>
  <si>
    <t>2126-3502105</t>
  </si>
  <si>
    <t>для автомобилей Москвич</t>
  </si>
  <si>
    <t>3302-3502105-01</t>
  </si>
  <si>
    <t>3302-3502105 (плоская)</t>
  </si>
  <si>
    <t>для автобусов ПАЗ-3205,32053</t>
  </si>
  <si>
    <t>для трамвая</t>
  </si>
  <si>
    <t>50-4202056-А5</t>
  </si>
  <si>
    <t>85-4202056</t>
  </si>
  <si>
    <t>85-4202057</t>
  </si>
  <si>
    <t>Лента безасбестовая фрикционная вальцованная (шлифованная)</t>
  </si>
  <si>
    <t>5х30х1440 (ТИИР-440)</t>
  </si>
  <si>
    <t>5х40х1400 (ТИИР-440)</t>
  </si>
  <si>
    <t>5х40х1440 (ТИИР-441)</t>
  </si>
  <si>
    <t>5х50х1500 (ТИИР-441)</t>
  </si>
  <si>
    <t>5х50х1500 (ТИИР-440)</t>
  </si>
  <si>
    <t>для автомобилей Волга</t>
  </si>
  <si>
    <t>6х70х1400 (ТИИР-441)</t>
  </si>
  <si>
    <t>для автомобилей Газель</t>
  </si>
  <si>
    <t>для автомобилей Москвич, Волга</t>
  </si>
  <si>
    <t>для а/м Газель, Соболь, Волга</t>
  </si>
  <si>
    <t>для автомобилей ВАЗ 2101-2107</t>
  </si>
  <si>
    <t>для автомобилей Газель,Волга, Соболь</t>
  </si>
  <si>
    <t>Колодки класса «Элит»</t>
  </si>
  <si>
    <t>1111-3501080-05(ТИИР-295)</t>
  </si>
  <si>
    <t>1118-3501080 (ТИИР-295)</t>
  </si>
  <si>
    <t>для автомобилей ВАЗ-2123, Нива</t>
  </si>
  <si>
    <t>70-3502040-08</t>
  </si>
  <si>
    <t>для трактора МТЗ</t>
  </si>
  <si>
    <t>85-3502040-08</t>
  </si>
  <si>
    <t>ТР.А-113</t>
  </si>
  <si>
    <t>для автомобилей Газель-Next</t>
  </si>
  <si>
    <t>ПРИМЕНЕНИЕ</t>
  </si>
  <si>
    <t>3302-3501170-01(ТИИР-221)</t>
  </si>
  <si>
    <t>2101-3501090-60(ТИИР-260)</t>
  </si>
  <si>
    <t>2108-3501080-60(ТИИР-260)</t>
  </si>
  <si>
    <t>2110-3501080-60(ТИИР-260)</t>
  </si>
  <si>
    <t>2121-3501090-60(ТИИР-260)</t>
  </si>
  <si>
    <t>3302-3501170-60(ТИИР-260)</t>
  </si>
  <si>
    <t>5301-3501090-60(ТИИР-260)</t>
  </si>
  <si>
    <t>2123-3501090-05(ТИИР-295)</t>
  </si>
  <si>
    <t>2108-3501080-05(ТИИР-295)</t>
  </si>
  <si>
    <t>2101-3501090-05(ТИИР-295)</t>
  </si>
  <si>
    <r>
      <t xml:space="preserve">2192-3501080-19(ТИИР-299) </t>
    </r>
    <r>
      <rPr>
        <sz val="7"/>
        <color theme="1"/>
        <rFont val="Arial"/>
        <family val="2"/>
        <charset val="204"/>
      </rPr>
      <t>с противошумной пластиной NU-LOK</t>
    </r>
  </si>
  <si>
    <t>150048 г. Ярославль, Московский проспект, 149, ИНН 7607001248,</t>
  </si>
  <si>
    <t>E-mail: SVMalyshev@tiir.ru</t>
  </si>
  <si>
    <t>тел. (4852) 446234, 442560 – отдел продаж и маркетинга</t>
  </si>
  <si>
    <t>2217-3501170-05(ТИИР-295)</t>
  </si>
  <si>
    <t>7555В-3501190-02                (ТИИР-340)</t>
  </si>
  <si>
    <t>2123-3501090 (ТИИР-240)</t>
  </si>
  <si>
    <t>для автомобилей                ВАЗ 2108-2110, Самара,Калина,  Гранта,Приора</t>
  </si>
  <si>
    <t>для автомобилей ВАЗ-2121, Нива</t>
  </si>
  <si>
    <t>для а/м ОКА</t>
  </si>
  <si>
    <t>для автомобилей                   ВАЗ 2108-2110         Самара, Калина Калина 2             Гранта                Приора                          Датсун</t>
  </si>
  <si>
    <t>для а/м ВАЗ с ABS</t>
  </si>
  <si>
    <t>для а/м УАЗ</t>
  </si>
  <si>
    <t>для а/м Газель</t>
  </si>
  <si>
    <t>для авт ПАЗ-3204</t>
  </si>
  <si>
    <t>для авт ГАЗ</t>
  </si>
  <si>
    <t>для авт ЗИЛ</t>
  </si>
  <si>
    <t>для а/м КрАЗ-260</t>
  </si>
  <si>
    <t>для а/м Урал</t>
  </si>
  <si>
    <t>для Икарус, ЛиАЗ</t>
  </si>
  <si>
    <t>приц к а/м КамАЗ</t>
  </si>
  <si>
    <t>№</t>
  </si>
  <si>
    <t>ТОЛЩИНА ДЕТАЛИ, ММ</t>
  </si>
  <si>
    <t>53205-3501105-41</t>
  </si>
  <si>
    <t>ТИИР-461</t>
  </si>
  <si>
    <t>17,5+0,5/13+0,5</t>
  </si>
  <si>
    <t>17,5+0,5/11+0,5</t>
  </si>
  <si>
    <t>53205-3501105-51</t>
  </si>
  <si>
    <t>17,5+0,5/12+0,5</t>
  </si>
  <si>
    <t>53205-3501105-01</t>
  </si>
  <si>
    <t>ТИИР-417</t>
  </si>
  <si>
    <t>53205-3501105-51-01</t>
  </si>
  <si>
    <t>17,5+05,/12+0,5</t>
  </si>
  <si>
    <t>6520-3501105-41</t>
  </si>
  <si>
    <t>18+0,5/13+0,5</t>
  </si>
  <si>
    <t>6520-3501105-44</t>
  </si>
  <si>
    <t>18+0,5/11+0,5</t>
  </si>
  <si>
    <t>6520-3501105-51</t>
  </si>
  <si>
    <t>18+0,5/14,5+0,5</t>
  </si>
  <si>
    <t>18+0,5/12,5+0,5</t>
  </si>
  <si>
    <t>6520-3501105</t>
  </si>
  <si>
    <t>6520-3501105-51-01</t>
  </si>
  <si>
    <t>для а/м ВАЗ</t>
  </si>
  <si>
    <t>накладка безасбестовая рычага                            тормоза лебедки лифта</t>
  </si>
  <si>
    <t>ПО 377.02.00.001</t>
  </si>
  <si>
    <t>для тепловоза ТЭ116, ТЭ10Л</t>
  </si>
  <si>
    <t>ТЭМЗ-35.30.124</t>
  </si>
  <si>
    <t>Колодки и накладки для прочих транспортных средств</t>
  </si>
  <si>
    <t>04.140.015</t>
  </si>
  <si>
    <t>для КПК-3000</t>
  </si>
  <si>
    <t>04.141.017</t>
  </si>
  <si>
    <t xml:space="preserve">для оборудования кирпичных заводов  </t>
  </si>
  <si>
    <t>СМК 376 01.10.002-01</t>
  </si>
  <si>
    <t>для кузнечно-прессового оборудования</t>
  </si>
  <si>
    <t>Накладки фрикционные, вкладыши, сектора безасбестовые  (шт.) </t>
  </si>
  <si>
    <t>* В случае заказа изделий  с отклонениями от номинального размера цена договорная</t>
  </si>
  <si>
    <t>ТР.МФ 003 (135х135х10мм) ТИИР-260</t>
  </si>
  <si>
    <t>ТР.МФ 002 (230х120х10 мм) ТИИР-260</t>
  </si>
  <si>
    <t>Материалы фрикционные безасбестовые  (шт.) *</t>
  </si>
  <si>
    <t>МАЗ, КрАЗ, Урал</t>
  </si>
  <si>
    <t>236-1002258-А3</t>
  </si>
  <si>
    <t>Прокладки (шт.) </t>
  </si>
  <si>
    <t>3302-3502090</t>
  </si>
  <si>
    <t>2108-3502090</t>
  </si>
  <si>
    <t>2101-3502090</t>
  </si>
  <si>
    <t>1111-3502090</t>
  </si>
  <si>
    <t>Безасбестовые  колодки с накладками в сборе для барабанных тормозов (шт.) </t>
  </si>
  <si>
    <t xml:space="preserve">КАМАЗ-53215, 65115                                           до 06.2013          </t>
  </si>
  <si>
    <t>КАМАЗ-53215, 65115                                      после 06.2013</t>
  </si>
  <si>
    <t xml:space="preserve">КАМАЗ-6520, 6560                                           до 06.2013          </t>
  </si>
  <si>
    <t xml:space="preserve">КАМАЗ-6520, 6560                                           после 06.2013          </t>
  </si>
  <si>
    <t>ЦЕНА в руб.</t>
  </si>
  <si>
    <t>МАТЕРИАЛ</t>
  </si>
  <si>
    <t xml:space="preserve">          150048 г. Ярославль, Московский проспект, 149, ИНН 7607001248,</t>
  </si>
  <si>
    <t xml:space="preserve">          тел. (4852) 446234, 442560 – отдел продаж и маркетинга</t>
  </si>
  <si>
    <t xml:space="preserve">          E-mail: SVMalyshev@tiir.ru</t>
  </si>
  <si>
    <t>1111-3501080 (ТИИР-273)</t>
  </si>
  <si>
    <t>Эллипсонавитые накладки без отверстий под заклепки</t>
  </si>
  <si>
    <t>350х200х4,5</t>
  </si>
  <si>
    <t>4301-1601138-01</t>
  </si>
  <si>
    <t>350х210х4,5</t>
  </si>
  <si>
    <t>4331-1601138-01</t>
  </si>
  <si>
    <t>380х220х4,5</t>
  </si>
  <si>
    <t>451-1601138-01</t>
  </si>
  <si>
    <t>254х152х3,5</t>
  </si>
  <si>
    <t>70-1601138-03</t>
  </si>
  <si>
    <t>340х200х4,0</t>
  </si>
  <si>
    <t>184-1601138-34</t>
  </si>
  <si>
    <t>430х240х4,3</t>
  </si>
  <si>
    <t>184-1601138-32</t>
  </si>
  <si>
    <t>180х125х3,5</t>
  </si>
  <si>
    <t>2107-1601138-02</t>
  </si>
  <si>
    <t>200х142х3,3</t>
  </si>
  <si>
    <t>2106-1601138-02</t>
  </si>
  <si>
    <t>200х130х3,3</t>
  </si>
  <si>
    <t>2109-1601138-03</t>
  </si>
  <si>
    <t>190х130х3,5</t>
  </si>
  <si>
    <t>2110-1601138-03</t>
  </si>
  <si>
    <t>200х140х3,5</t>
  </si>
  <si>
    <t>1118-1601138-03</t>
  </si>
  <si>
    <t>11186-1601138-03</t>
  </si>
  <si>
    <t>2123-1601138</t>
  </si>
  <si>
    <t>21045-1601138</t>
  </si>
  <si>
    <t>1111-1601138-03</t>
  </si>
  <si>
    <t>160х110х3,3</t>
  </si>
  <si>
    <t>225х150х3,5</t>
  </si>
  <si>
    <t>2141-1601138-02</t>
  </si>
  <si>
    <t>412-1601138-24</t>
  </si>
  <si>
    <t>204х146х3,3</t>
  </si>
  <si>
    <t>406-1601138-01</t>
  </si>
  <si>
    <t>240х160х3,5</t>
  </si>
  <si>
    <t>20-1601138-01</t>
  </si>
  <si>
    <t>70-1601138-02</t>
  </si>
  <si>
    <t>Эллипсонавитые накладки в оригинальной упаковке (комплект 2 шт.)</t>
  </si>
  <si>
    <t>155х114х3,2</t>
  </si>
  <si>
    <t>165х115х3,3</t>
  </si>
  <si>
    <t>170х120х3,3</t>
  </si>
  <si>
    <t>190х136х3,5</t>
  </si>
  <si>
    <t>200х130х3,3/3,5</t>
  </si>
  <si>
    <t>215х145х3,5/4,0</t>
  </si>
  <si>
    <t>215х150х3,5/4,0</t>
  </si>
  <si>
    <t>225х150х3,5/4,0</t>
  </si>
  <si>
    <t>229х150х3,5/4,0</t>
  </si>
  <si>
    <t>240х150х3,5/4,0</t>
  </si>
  <si>
    <t>240х160х3,5/4,0</t>
  </si>
  <si>
    <t>254х152х3,5/4,0</t>
  </si>
  <si>
    <t>280х165х4,0</t>
  </si>
  <si>
    <t>340х186х4,0</t>
  </si>
  <si>
    <t>380х200х4,0/5,0</t>
  </si>
  <si>
    <t>420х220х3,8/4,2/5,1</t>
  </si>
  <si>
    <t>430х240х3,5/4,3</t>
  </si>
  <si>
    <t>210х135х4,0</t>
  </si>
  <si>
    <t>210х145х4,0</t>
  </si>
  <si>
    <t>Безасбестовые колодки переднего дискового тормоза                               с полимерным антикоррозийным покрытием в оригинальной упаковке из микрогофрокартона (комплект 4 шт.)</t>
  </si>
  <si>
    <t>Безасбестовые колодки дискового тормоза в оригинальной упаковке из микрогофрокартона с  антикоррозийным покрытием                            (комплект 4 шт.)</t>
  </si>
  <si>
    <t>Безасбестовые колодки дискового тормоза с полимерным антикоррозийным покрытием, с пружиной поджатия к суппорту в оригинальной упаковке из микрогофрокартона (комплект 4 шт.)</t>
  </si>
  <si>
    <t>24-3501105-02</t>
  </si>
  <si>
    <t>24-3501105-01 (плоская)</t>
  </si>
  <si>
    <t>24-3501105-02 (плоская)</t>
  </si>
  <si>
    <t>2141-3502105</t>
  </si>
  <si>
    <t>2192-3502105-10</t>
  </si>
  <si>
    <t>для авт ПАЗ-3204 г.в. 06.2014</t>
  </si>
  <si>
    <t xml:space="preserve">2141-3502105 (плоская) </t>
  </si>
  <si>
    <t>для автомобилей КАМАЗ до 06.2013 г.в.</t>
  </si>
  <si>
    <t>Безасбестовые колодки дискового тормоза с  антикоррозийным покрытием (шт.)</t>
  </si>
  <si>
    <t>Т-3160-3501090-01       (ТИИР-297)</t>
  </si>
  <si>
    <t>для авт ПАЗ-3205 г.в. 2014</t>
  </si>
  <si>
    <t>для авт ПАЗ-3204 г.в. 2014</t>
  </si>
  <si>
    <t>для автомобилей ЗИЛ, автобусов ПАЗ-4234-4230 "Аврора", ПАЗ-32054,-32054-07,-32054-03 (мост РЗАА)</t>
  </si>
  <si>
    <t>для авт ПАЗ-3204 г.в. до 06.2014</t>
  </si>
  <si>
    <t>018.01-3341-013-01 н/св</t>
  </si>
  <si>
    <t>52642-3502106-10</t>
  </si>
  <si>
    <t xml:space="preserve">161.3502110-10 </t>
  </si>
  <si>
    <t>161.3502110-20</t>
  </si>
  <si>
    <t>16.3502110-01 н/св</t>
  </si>
  <si>
    <t xml:space="preserve">16.3502110 </t>
  </si>
  <si>
    <t>16.3502110-03</t>
  </si>
  <si>
    <t>231.3002110-10 н/св</t>
  </si>
  <si>
    <t>23.3002110-11ОН н/св</t>
  </si>
  <si>
    <t>4301-3502105-21 н/св</t>
  </si>
  <si>
    <t>53-3502105-21 н/св</t>
  </si>
  <si>
    <t>131-3501105 н/св</t>
  </si>
  <si>
    <t>130-3501105 н/св</t>
  </si>
  <si>
    <t>133-3501105 н/св</t>
  </si>
  <si>
    <t xml:space="preserve">4331-3502105-11 н/св                </t>
  </si>
  <si>
    <t xml:space="preserve">4331-3502105-10 </t>
  </si>
  <si>
    <t>4421-3502105-21 н/св</t>
  </si>
  <si>
    <t xml:space="preserve">4421-3502105-20 </t>
  </si>
  <si>
    <t>5301-3502105 н/св</t>
  </si>
  <si>
    <t>500-3501105 н/св</t>
  </si>
  <si>
    <t>500-3502105 н/св</t>
  </si>
  <si>
    <t>5336-3501105 н/св</t>
  </si>
  <si>
    <t xml:space="preserve">64226-3501105 </t>
  </si>
  <si>
    <t>5440-3501105-06 н/св</t>
  </si>
  <si>
    <t xml:space="preserve">5440-3501105 </t>
  </si>
  <si>
    <t>5440-3502105-06 н/св</t>
  </si>
  <si>
    <t xml:space="preserve">5440-3502105 </t>
  </si>
  <si>
    <t>7540-3501105 н/св</t>
  </si>
  <si>
    <t>7548-3501105 н/св</t>
  </si>
  <si>
    <t xml:space="preserve">53205-3501105-01 </t>
  </si>
  <si>
    <t xml:space="preserve">53205-3501106-01 н/св </t>
  </si>
  <si>
    <t xml:space="preserve">6520-3501106 н/св </t>
  </si>
  <si>
    <t xml:space="preserve">6520-3501105 </t>
  </si>
  <si>
    <t>200-3501105 н/св</t>
  </si>
  <si>
    <t>200-3502105А н/св</t>
  </si>
  <si>
    <t>260-3501105 н/св</t>
  </si>
  <si>
    <t>6505-3502105 н/св</t>
  </si>
  <si>
    <t>375-3507020-03-01 н/св</t>
  </si>
  <si>
    <t xml:space="preserve">55571-3501105-10 н/св                    </t>
  </si>
  <si>
    <t>55571Х-3501105-01 н/св</t>
  </si>
  <si>
    <t>605.09.92.180 н/св</t>
  </si>
  <si>
    <t>605.09.92.180Д н/св</t>
  </si>
  <si>
    <t>677-3501105-02 н/св</t>
  </si>
  <si>
    <t>41-049-2441 н/св</t>
  </si>
  <si>
    <t>41-050-2441 н/св</t>
  </si>
  <si>
    <t>9908.003501.105-01 н/св</t>
  </si>
  <si>
    <t>Накладки дискового тормоза с колодкой в сборе.</t>
  </si>
  <si>
    <t>Безасбестовые накладки барабанного тормоза.</t>
  </si>
  <si>
    <t>Комплекты накладок барабанного тормоза для автомобилей КАМАЗ.</t>
  </si>
  <si>
    <t>Прочая продукция.</t>
  </si>
  <si>
    <t>для автомобилей МАЗ</t>
  </si>
  <si>
    <t>53205-3501106-51 н/св</t>
  </si>
  <si>
    <r>
      <t xml:space="preserve">6520-3501105-41 </t>
    </r>
    <r>
      <rPr>
        <b/>
        <sz val="7"/>
        <color theme="1"/>
        <rFont val="Arial"/>
        <family val="2"/>
        <charset val="204"/>
      </rPr>
      <t>(оригинал)</t>
    </r>
  </si>
  <si>
    <r>
      <t xml:space="preserve">53205-3501105-51 </t>
    </r>
    <r>
      <rPr>
        <b/>
        <sz val="7"/>
        <color theme="1"/>
        <rFont val="Arial"/>
        <family val="2"/>
        <charset val="204"/>
      </rPr>
      <t>(оригинал)</t>
    </r>
  </si>
  <si>
    <r>
      <t xml:space="preserve">6520-3501105-51 </t>
    </r>
    <r>
      <rPr>
        <b/>
        <sz val="7"/>
        <color theme="1"/>
        <rFont val="Arial"/>
        <family val="2"/>
        <charset val="204"/>
      </rPr>
      <t>(оригинал)</t>
    </r>
  </si>
  <si>
    <t>6520-3501106-51</t>
  </si>
  <si>
    <t>для автомобиля Иж-2126 "Орбита"</t>
  </si>
  <si>
    <t xml:space="preserve">для автомобилей МАЗ-5440 </t>
  </si>
  <si>
    <t>для а/м СуперМАЗ, Татра Т-815</t>
  </si>
  <si>
    <t xml:space="preserve">для автомобилей БелАЗ-7540,7548 </t>
  </si>
  <si>
    <t>для автомобилей КАМАЗ с 06.2013 г.в.</t>
  </si>
  <si>
    <t xml:space="preserve">для автомобилей Камаз до 06.2013г.в. </t>
  </si>
  <si>
    <t xml:space="preserve">для автомобилей  КАМАЗ с 06.2013 г.в. </t>
  </si>
  <si>
    <t xml:space="preserve">для автомобилей КрАЗ </t>
  </si>
  <si>
    <t>для а/м Урал до 2009 г.в.</t>
  </si>
  <si>
    <t>для а/м Урал с 2009 г.в.</t>
  </si>
  <si>
    <t xml:space="preserve">для Икарус,ПАЗ,Аврора, КАВЗ </t>
  </si>
  <si>
    <t>для авт НЕФАЗ (мост "Мадара")</t>
  </si>
  <si>
    <t>для автобусов ЛиАЗ</t>
  </si>
  <si>
    <t>для ВОМ трактора Беларусь</t>
  </si>
  <si>
    <t>24-3501105-01</t>
  </si>
  <si>
    <t>для ЗИЛ"Бычок"</t>
  </si>
  <si>
    <r>
      <t xml:space="preserve">РАЗМЕРЫ ДЕТАЛИ, ММ </t>
    </r>
    <r>
      <rPr>
        <b/>
        <sz val="9"/>
        <color theme="1"/>
        <rFont val="Times New Roman"/>
        <family val="1"/>
        <charset val="204"/>
      </rPr>
      <t>(ширина*толщина*внут.радиус*длина дуги*диаметр барабана)</t>
    </r>
  </si>
  <si>
    <t>ЛиАЗ-677</t>
  </si>
  <si>
    <t>140*20*191*183*420</t>
  </si>
  <si>
    <t xml:space="preserve">5256-3501105-22 н/св           </t>
  </si>
  <si>
    <t>ЛиАЗ-5256</t>
  </si>
  <si>
    <t>180*19,5/13,6*199,5*205*410</t>
  </si>
  <si>
    <t>5256-3501105-20</t>
  </si>
  <si>
    <t>018.01.3341-013-01 н/св</t>
  </si>
  <si>
    <t>Троллейбус, ПАЗ-4234, -4230, КАВЗ-4235, -4238, "Аврора"                   (мост КААЗ)</t>
  </si>
  <si>
    <t>179*20*191*183*420</t>
  </si>
  <si>
    <t>4331-3502105-11 н/св</t>
  </si>
  <si>
    <t>ПАЗ-4234, -4230, -32054, КАВЗ-4235, -4238, "Аврора"              (мост РЗАА)</t>
  </si>
  <si>
    <t>140*19/14*206*204*420</t>
  </si>
  <si>
    <t>4331-3502105-10</t>
  </si>
  <si>
    <t>180*19/14*206*204*420</t>
  </si>
  <si>
    <t>4421-3502105-20</t>
  </si>
  <si>
    <t>161.3502110-10</t>
  </si>
  <si>
    <t>ПАЗ-3204, -32054                     (мост КААЗ)</t>
  </si>
  <si>
    <t>100*16,5/11,5*185*200*380</t>
  </si>
  <si>
    <t>161.3502110-20*</t>
  </si>
  <si>
    <t>100*20*185*200*380</t>
  </si>
  <si>
    <t>160*18,5/13,0*191*183*380</t>
  </si>
  <si>
    <t>23.3002110-11ОН** н/св</t>
  </si>
  <si>
    <t>160*20*191*183*380</t>
  </si>
  <si>
    <t>16.3502110</t>
  </si>
  <si>
    <t>ПАЗ-32051, -32053                             (мост КААЗ)</t>
  </si>
  <si>
    <t>16.3502110-03*</t>
  </si>
  <si>
    <t>100*20,0*185*200*380</t>
  </si>
  <si>
    <t>МАЗ-103, -104, -105, троллейбус МАЗ-103</t>
  </si>
  <si>
    <t>183*18,514,3*199,5*178*410</t>
  </si>
  <si>
    <t>5440-3501105</t>
  </si>
  <si>
    <t>223*18,5/14,3*199,5*178*410</t>
  </si>
  <si>
    <t>5440-3502105</t>
  </si>
  <si>
    <t>НЕФАЗ                                                          (мост КАМАЗ)</t>
  </si>
  <si>
    <t>180*20,0/17,0*206*187*420</t>
  </si>
  <si>
    <t>6520-3501106 н/св</t>
  </si>
  <si>
    <t>180*19,0/11,0*206*187*420</t>
  </si>
  <si>
    <t>180*19,5/15,7*206*162*420</t>
  </si>
  <si>
    <t>НЕФАЗ (мост Мадара)</t>
  </si>
  <si>
    <t>180*20,5*191*183*420</t>
  </si>
  <si>
    <t>ТР.В-115-01 н/св</t>
  </si>
  <si>
    <t>НЕФАЗ (мост Раба)</t>
  </si>
  <si>
    <t>180*20,5/17,0*203*187*420</t>
  </si>
  <si>
    <t>* комплектация автобусов с 2014г.</t>
  </si>
  <si>
    <t>** комплектация автобусов с 06.2014г.</t>
  </si>
  <si>
    <t>В комплект входят накладки в количестве 8 шт., из расчета на одну ось автомобиля.</t>
  </si>
  <si>
    <t>Накладки не требуют дополнительной обработки и пригодны для установки в условиях эксплуатации.</t>
  </si>
  <si>
    <t xml:space="preserve">Накладки барабанного тормоза </t>
  </si>
  <si>
    <t>для грузовых автомобилей и автобусов зарубежного производства</t>
  </si>
  <si>
    <t>Номер по каталогу</t>
  </si>
  <si>
    <t>Номер по WVA</t>
  </si>
  <si>
    <t>Применение</t>
  </si>
  <si>
    <t>Размеры</t>
  </si>
  <si>
    <r>
      <t>В, H,  H</t>
    </r>
    <r>
      <rPr>
        <b/>
        <sz val="9"/>
        <color theme="1"/>
        <rFont val="Times New Roman"/>
        <family val="1"/>
        <charset val="204"/>
      </rPr>
      <t>1/Н2, Lвн., Dнар</t>
    </r>
  </si>
  <si>
    <t>ТР.B-051-01</t>
  </si>
  <si>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International</t>
    </r>
  </si>
  <si>
    <t>180*18,0/15,0*190*419</t>
  </si>
  <si>
    <t>ТР.B-077-01</t>
  </si>
  <si>
    <t xml:space="preserve"> Mercedes, MAN</t>
  </si>
  <si>
    <t>160*18,0/8,0*218*410</t>
  </si>
  <si>
    <t>ТР.B-052-01</t>
  </si>
  <si>
    <t xml:space="preserve"> International</t>
  </si>
  <si>
    <t>180*18,0/11,5*190*419</t>
  </si>
  <si>
    <t>ТР.B-078-01</t>
  </si>
  <si>
    <t>220*18,0/15,5*180*410</t>
  </si>
  <si>
    <t>ТР.B-053-01</t>
  </si>
  <si>
    <r>
      <t>для автобусов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Volvo Heuliez</t>
    </r>
  </si>
  <si>
    <t>254*19,0/11,5*194*394</t>
  </si>
  <si>
    <t>ТР.B-079-01</t>
  </si>
  <si>
    <r>
      <t xml:space="preserve"> а/м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Mercedes, MAN</t>
    </r>
  </si>
  <si>
    <t>220*18,0/8,0*218*410</t>
  </si>
  <si>
    <t>ТР.B-054-01</t>
  </si>
  <si>
    <r>
      <t>для автобусов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 xml:space="preserve">Volvo </t>
    </r>
  </si>
  <si>
    <t>254*19,0/14,5*148*394</t>
  </si>
  <si>
    <t>ТР.B-080-01</t>
  </si>
  <si>
    <t xml:space="preserve"> Mercedes, MAN, Saviem</t>
  </si>
  <si>
    <t>140*17,0/12,0*178*410</t>
  </si>
  <si>
    <t>ТР.B-055-01</t>
  </si>
  <si>
    <t xml:space="preserve"> Mercedes</t>
  </si>
  <si>
    <t>100*17,0/12,0*178*410</t>
  </si>
  <si>
    <t>ТР.B-081-01</t>
  </si>
  <si>
    <t xml:space="preserve"> Mercedes, MAN, Hanomag, Saviem</t>
  </si>
  <si>
    <t>160*17,0/12,0*178*410</t>
  </si>
  <si>
    <t>ТР.B-056-01</t>
  </si>
  <si>
    <t xml:space="preserve"> Hanomag, Magirus, Mercedes, MAN</t>
  </si>
  <si>
    <t>180*17,0/12,0178*410</t>
  </si>
  <si>
    <t>ТР.B-082-01</t>
  </si>
  <si>
    <t xml:space="preserve"> Mercedes, MAN,</t>
  </si>
  <si>
    <t>220*17,0/12,0*178*410</t>
  </si>
  <si>
    <t>ТР.B-058-01</t>
  </si>
  <si>
    <t>120*17,0/12,0178*410</t>
  </si>
  <si>
    <t>ТР.B-083-01</t>
  </si>
  <si>
    <t xml:space="preserve"> TAM</t>
  </si>
  <si>
    <t>200*20,0/14,5*205*410</t>
  </si>
  <si>
    <t>ТР.B-060-01</t>
  </si>
  <si>
    <t>140*18,0/15,5*180*410</t>
  </si>
  <si>
    <t>ТР.B-084-01</t>
  </si>
  <si>
    <t>22020,0/14,5*205*434</t>
  </si>
  <si>
    <t>ТР.B-061-01</t>
  </si>
  <si>
    <t>140*18,0/8,0*218*410</t>
  </si>
  <si>
    <t>ТР.В-085-01(318)</t>
  </si>
  <si>
    <t xml:space="preserve"> SAE (Dupiller), Cazenave, Kaiser, Lohr</t>
  </si>
  <si>
    <t>125*10*318*305</t>
  </si>
  <si>
    <t>ТР.В-062-01(249)</t>
  </si>
  <si>
    <t xml:space="preserve"> Perrot, Iveco</t>
  </si>
  <si>
    <t>100*14,5*249*325</t>
  </si>
  <si>
    <t>ТР.В-087-01(318)</t>
  </si>
  <si>
    <t xml:space="preserve"> Adige</t>
  </si>
  <si>
    <t>140*10*318*320</t>
  </si>
  <si>
    <t>ТР.В-062-01(251)</t>
  </si>
  <si>
    <t>Perrot</t>
  </si>
  <si>
    <t>100*14,5*251*325</t>
  </si>
  <si>
    <t>ТР.В-089-01(297)</t>
  </si>
  <si>
    <t xml:space="preserve"> Cazenave, Kaizer, SAE (Dupiller)</t>
  </si>
  <si>
    <t>180*9,8*297*305</t>
  </si>
  <si>
    <t>ТР.В-062-01(288)</t>
  </si>
  <si>
    <t>100*14,5*288*325</t>
  </si>
  <si>
    <t>ТР.В-090-01(297)</t>
  </si>
  <si>
    <t xml:space="preserve"> BPW, Kassbohrer, SAE (Sauer)</t>
  </si>
  <si>
    <t>200*9,8*297*300</t>
  </si>
  <si>
    <t>ТР.В-062-01(301)</t>
  </si>
  <si>
    <t xml:space="preserve"> DAF, MAN</t>
  </si>
  <si>
    <t>100*14,5*301*325</t>
  </si>
  <si>
    <t>ТР.В-091-01</t>
  </si>
  <si>
    <t>–</t>
  </si>
  <si>
    <t>для автобуса Богдан</t>
  </si>
  <si>
    <t>120*10*318*320</t>
  </si>
  <si>
    <t>ТР.В-063-01(210)</t>
  </si>
  <si>
    <t xml:space="preserve"> DAF, Iveco, Nissan, Volvo, Renault /RVI</t>
  </si>
  <si>
    <t>120*14,5*210*325</t>
  </si>
  <si>
    <t>ТР.В-093-01</t>
  </si>
  <si>
    <t>-</t>
  </si>
  <si>
    <r>
      <t>для автобусов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Golden Dragon, Higer</t>
    </r>
  </si>
  <si>
    <t>220*16,5*196*412</t>
  </si>
  <si>
    <t>ТР.В-063-01(249)</t>
  </si>
  <si>
    <t xml:space="preserve"> Iveco, Perrot, Jogo (Zastava)</t>
  </si>
  <si>
    <t>120*14,5*249*325</t>
  </si>
  <si>
    <t>ТР.В-094</t>
  </si>
  <si>
    <t>для автобусов Golden Dragon, Higer</t>
  </si>
  <si>
    <t>150*15*187*400</t>
  </si>
  <si>
    <t>ТР.В-063-01(251)</t>
  </si>
  <si>
    <t xml:space="preserve"> DAF, Iveco, Nissan</t>
  </si>
  <si>
    <t>120*14,5*251*325</t>
  </si>
  <si>
    <t>ТР.В-095</t>
  </si>
  <si>
    <t>для автобусов HYUNDAI COUNTI</t>
  </si>
  <si>
    <t>85*9.0*147*303</t>
  </si>
  <si>
    <t>ТР.В-063-01(288)</t>
  </si>
  <si>
    <t xml:space="preserve"> DAF, Nissan, Perrot, Jogo (Zastava)</t>
  </si>
  <si>
    <t>120*14,5*288*325</t>
  </si>
  <si>
    <t>ТР.B-098-01</t>
  </si>
  <si>
    <t>для прицепа к автомобилю BPW</t>
  </si>
  <si>
    <t>200*18,0/12,0*160*360</t>
  </si>
  <si>
    <t>ТР.В-064-01(210)</t>
  </si>
  <si>
    <t xml:space="preserve"> DAF, Iveco, Renault /RVI, Volvo</t>
  </si>
  <si>
    <t>150*14,5*210*325</t>
  </si>
  <si>
    <t>ТР.B-099-01</t>
  </si>
  <si>
    <t xml:space="preserve"> BPW (низкорамные)</t>
  </si>
  <si>
    <t>200*20,0/14,0*145*300</t>
  </si>
  <si>
    <t>ТР.В-064-01(249)</t>
  </si>
  <si>
    <t xml:space="preserve"> DAF, Iveco, MAN, Renault /RVI</t>
  </si>
  <si>
    <t>150*14,5*249*325</t>
  </si>
  <si>
    <t>ТР.B-100-01</t>
  </si>
  <si>
    <t xml:space="preserve"> Volvo FH-12(I)</t>
  </si>
  <si>
    <t>175*18,0/13,0*176*410</t>
  </si>
  <si>
    <t>ТР.В-064-01(251)</t>
  </si>
  <si>
    <t xml:space="preserve"> DAF, MAN, Perrot, Auwarter</t>
  </si>
  <si>
    <t>150*14,5*251*325</t>
  </si>
  <si>
    <t>ТР.B-101-01</t>
  </si>
  <si>
    <t xml:space="preserve"> Volvo FH-12(II)</t>
  </si>
  <si>
    <t>200*18,0/13,0*176*410</t>
  </si>
  <si>
    <t>ТР.В-064-01(301)</t>
  </si>
  <si>
    <t>150*14,5*301*325</t>
  </si>
  <si>
    <t>ТР.B-102-01</t>
  </si>
  <si>
    <t>19940-19068</t>
  </si>
  <si>
    <t xml:space="preserve">  Volvo</t>
  </si>
  <si>
    <t>225*18,0/13,0*176*410</t>
  </si>
  <si>
    <t>ТР.В-065-01(248)</t>
  </si>
  <si>
    <t xml:space="preserve"> Iveco, Steyr</t>
  </si>
  <si>
    <t>140*14,5*248*325</t>
  </si>
  <si>
    <t>ТР.B-103-01</t>
  </si>
  <si>
    <r>
      <t>для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прицепа к автомобилю BPW</t>
    </r>
  </si>
  <si>
    <t>200*18,0/9,5*188*360</t>
  </si>
  <si>
    <t>ТР.В-065-01(288)</t>
  </si>
  <si>
    <t>для автомобилей Iveco</t>
  </si>
  <si>
    <t>140*14,5*288*325</t>
  </si>
  <si>
    <t>ТР.B-104-01</t>
  </si>
  <si>
    <t xml:space="preserve"> Volvo F-10(I)</t>
  </si>
  <si>
    <t>203*19,0/11,5*194*394</t>
  </si>
  <si>
    <t>ТР.В-066-01(249)</t>
  </si>
  <si>
    <t xml:space="preserve"> Iveco, Perrot, Steyr</t>
  </si>
  <si>
    <t>160*14,5*249*325</t>
  </si>
  <si>
    <t>ТР.B-105-01</t>
  </si>
  <si>
    <t xml:space="preserve"> Volvo F-10(II)</t>
  </si>
  <si>
    <t>203*19,0/14,5*148*394</t>
  </si>
  <si>
    <t>ТР.В-066-01(288)</t>
  </si>
  <si>
    <t>160*14,5*288*325</t>
  </si>
  <si>
    <t>ТР.B-106-01</t>
  </si>
  <si>
    <t>Fruehauf, BPW</t>
  </si>
  <si>
    <t>180*17,5/10,5*204*420</t>
  </si>
  <si>
    <t>ТР.В-067-01(318)</t>
  </si>
  <si>
    <t xml:space="preserve"> Avia (Czech), Renault /RVI</t>
  </si>
  <si>
    <t>45*10*318*305</t>
  </si>
  <si>
    <t>ТР.B-107-01</t>
  </si>
  <si>
    <t>для п/прицепа к автомобилю Kaiser, Fruehauf, BPW  и др.</t>
  </si>
  <si>
    <t>200*17,5/10,5*204*420</t>
  </si>
  <si>
    <t>ТР.В-069-01(297)</t>
  </si>
  <si>
    <t>70*9,8*297*300</t>
  </si>
  <si>
    <t>ТР.B-108-01</t>
  </si>
  <si>
    <t xml:space="preserve"> DAF</t>
  </si>
  <si>
    <t>178*18,5/10,0*209*419</t>
  </si>
  <si>
    <t>ТР.В-070-01(318)</t>
  </si>
  <si>
    <t xml:space="preserve"> Bedford, Iveco,  Renault /RVI</t>
  </si>
  <si>
    <t>75*10*318*305</t>
  </si>
  <si>
    <t>ТР.B-109-01</t>
  </si>
  <si>
    <t>178*18,5/14,5*205*419</t>
  </si>
  <si>
    <t>ТР.В-071-01(328)</t>
  </si>
  <si>
    <t xml:space="preserve"> Iveco</t>
  </si>
  <si>
    <t>80*7,5*328*325</t>
  </si>
  <si>
    <t>ТР.B-110-01</t>
  </si>
  <si>
    <t>152*18,5/10,0*209*419</t>
  </si>
  <si>
    <t>ТР.В-072-01(297)</t>
  </si>
  <si>
    <r>
      <t xml:space="preserve"> а/м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SAE (Dupiller)</t>
    </r>
  </si>
  <si>
    <t>80*9,8*297*305</t>
  </si>
  <si>
    <t>ТР.B-111-01</t>
  </si>
  <si>
    <t>152*18,5/14,5*205*419</t>
  </si>
  <si>
    <t>ТР.В-073-01(297)</t>
  </si>
  <si>
    <t>90*9,8*297*300</t>
  </si>
  <si>
    <t>ТР.В-115-01</t>
  </si>
  <si>
    <t xml:space="preserve"> Honda, для автобусов НЕФАЗ мосты РАБА</t>
  </si>
  <si>
    <t>180*20,0/17*187*420</t>
  </si>
  <si>
    <t>ТР.В-074-01(318)</t>
  </si>
  <si>
    <t xml:space="preserve"> DAF, Iveco, Volvo, Renault /RVI</t>
  </si>
  <si>
    <t>100*10*318*310</t>
  </si>
  <si>
    <t>ТР.В-117-01</t>
  </si>
  <si>
    <t xml:space="preserve"> Honda</t>
  </si>
  <si>
    <t>220*17,5*185</t>
  </si>
  <si>
    <t>ТР.В-075-01(297)</t>
  </si>
  <si>
    <t xml:space="preserve"> BPW, Knott, Warsteiner</t>
  </si>
  <si>
    <t>120*9,8*297*300</t>
  </si>
  <si>
    <t>ТР.В-118-01</t>
  </si>
  <si>
    <t>179*17,5*185</t>
  </si>
  <si>
    <t>ТР.B-076-01</t>
  </si>
  <si>
    <t>160*18,0/15,5*180*410</t>
  </si>
  <si>
    <t>ТР.В-123</t>
  </si>
  <si>
    <t>для автобусов Higer</t>
  </si>
  <si>
    <t>180*14*181*398</t>
  </si>
  <si>
    <r>
      <rPr>
        <b/>
        <u/>
        <sz val="10"/>
        <color theme="1"/>
        <rFont val="Times New Roman"/>
        <family val="1"/>
        <charset val="204"/>
      </rPr>
      <t xml:space="preserve">ВНИМАНИЕ! </t>
    </r>
    <r>
      <rPr>
        <b/>
        <sz val="10"/>
        <color theme="1"/>
        <rFont val="Times New Roman"/>
        <family val="1"/>
        <charset val="204"/>
      </rPr>
      <t xml:space="preserve">  По желанию клиента возможен заказ на поставку указанных изделий без наружной обработки для самостоятельной расточки под ремонтные размеры (по согласованной цене).</t>
    </r>
  </si>
  <si>
    <t>В - ширина накладки, мм</t>
  </si>
  <si>
    <t xml:space="preserve">Н - толщина равнотолщинной накладки, мм, </t>
  </si>
  <si>
    <r>
      <t>Н</t>
    </r>
    <r>
      <rPr>
        <b/>
        <vertAlign val="subscript"/>
        <sz val="10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толщина тонкого конца серповидной накладки, мм</t>
    </r>
  </si>
  <si>
    <r>
      <t>Н</t>
    </r>
    <r>
      <rPr>
        <b/>
        <vertAlign val="sub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толщина толстого конца серповидной накладки, мм</t>
    </r>
  </si>
  <si>
    <r>
      <t>L</t>
    </r>
    <r>
      <rPr>
        <b/>
        <vertAlign val="subscript"/>
        <sz val="10"/>
        <color theme="1"/>
        <rFont val="Times New Roman"/>
        <family val="1"/>
        <charset val="204"/>
      </rPr>
      <t xml:space="preserve">вн </t>
    </r>
    <r>
      <rPr>
        <b/>
        <sz val="10"/>
        <color theme="1"/>
        <rFont val="Times New Roman"/>
        <family val="1"/>
        <charset val="204"/>
      </rPr>
      <t>- длина дуги накладки по внутреннему радиусу, мм</t>
    </r>
  </si>
  <si>
    <r>
      <t>D</t>
    </r>
    <r>
      <rPr>
        <b/>
        <vertAlign val="subscript"/>
        <sz val="10"/>
        <color theme="1"/>
        <rFont val="Times New Roman"/>
        <family val="1"/>
        <charset val="204"/>
      </rPr>
      <t>нар</t>
    </r>
    <r>
      <rPr>
        <b/>
        <sz val="10"/>
        <color theme="1"/>
        <rFont val="Times New Roman"/>
        <family val="1"/>
        <charset val="204"/>
      </rPr>
      <t xml:space="preserve"> - наружный диаметр накладки, мм </t>
    </r>
  </si>
  <si>
    <t xml:space="preserve">(диаметр тормозного барабана), мм </t>
  </si>
  <si>
    <t>Безасбестовые фрикционные накладки</t>
  </si>
  <si>
    <t>диам.нар/диам.вн/толщ</t>
  </si>
  <si>
    <t>Эллипсонавитые накладки с отверстиями под заклепки</t>
  </si>
  <si>
    <t>ТР.С-005</t>
  </si>
  <si>
    <t>Audi, Nissan, Toyota…</t>
  </si>
  <si>
    <t>ЯМЗ</t>
  </si>
  <si>
    <t>ТР.С-006</t>
  </si>
  <si>
    <t>Fiat, Peugeot, Seat…</t>
  </si>
  <si>
    <t>245-1601138-13</t>
  </si>
  <si>
    <t>ЗАЗ "Тавррия"</t>
  </si>
  <si>
    <t>180х125х305</t>
  </si>
  <si>
    <t>ТР.С-007</t>
  </si>
  <si>
    <t>Ford, Lotus, Audi…</t>
  </si>
  <si>
    <t xml:space="preserve">ВАЗ </t>
  </si>
  <si>
    <t>ТР.С-008</t>
  </si>
  <si>
    <t>Audi, Nissan, Ford, Fiat…</t>
  </si>
  <si>
    <t>ТР.С-009</t>
  </si>
  <si>
    <t>Honda, Skoda, Toyota…</t>
  </si>
  <si>
    <t>ТР.С-010</t>
  </si>
  <si>
    <t>Honda, Toyota…</t>
  </si>
  <si>
    <t>ТР.С-011</t>
  </si>
  <si>
    <t>Audi, Renault, Rover, Seat…</t>
  </si>
  <si>
    <t>ВАЗ "Калина"</t>
  </si>
  <si>
    <t>ТР.С-012</t>
  </si>
  <si>
    <t>Mitsubishi, Mazda…</t>
  </si>
  <si>
    <t>ТР.С-013</t>
  </si>
  <si>
    <t>BMW, Nissan, Porsche…</t>
  </si>
  <si>
    <t>ВАЗ-2123 "Нива"</t>
  </si>
  <si>
    <t>ТР.С-014</t>
  </si>
  <si>
    <t>BMW, Jaguar, Volvo…</t>
  </si>
  <si>
    <t>ВАЗ</t>
  </si>
  <si>
    <t>ТР.С-015</t>
  </si>
  <si>
    <t>Audi, BMW, Opel…</t>
  </si>
  <si>
    <t>Ока</t>
  </si>
  <si>
    <t>ТР.С-016</t>
  </si>
  <si>
    <t>Ford, LandRover, Rover…</t>
  </si>
  <si>
    <t xml:space="preserve">ГАЗ </t>
  </si>
  <si>
    <t>ТР.С-017</t>
  </si>
  <si>
    <t>Porsche, Renault, Volvo…</t>
  </si>
  <si>
    <t>"Москвич"</t>
  </si>
  <si>
    <t>ТР.С-018</t>
  </si>
  <si>
    <t>Fichtel Sachs, Luk, Daimler-Benz.</t>
  </si>
  <si>
    <t>ТР.С-019</t>
  </si>
  <si>
    <t>ТР.С-020</t>
  </si>
  <si>
    <t>"Волга"</t>
  </si>
  <si>
    <t>ТР.С-021</t>
  </si>
  <si>
    <t>Volvo, MAN, Iveco…</t>
  </si>
  <si>
    <t>МТЗ</t>
  </si>
  <si>
    <t>ТР.С-022</t>
  </si>
  <si>
    <t>MAN, Jkarus, Fiat…</t>
  </si>
  <si>
    <t>14-1601138-32</t>
  </si>
  <si>
    <t>КамАЗ</t>
  </si>
  <si>
    <t>ТР.С-023</t>
  </si>
  <si>
    <t>Fichtel Sachs...</t>
  </si>
  <si>
    <t>ТР.С-024</t>
  </si>
  <si>
    <t>Audi…</t>
  </si>
  <si>
    <t>ТР.С-025</t>
  </si>
  <si>
    <t>Audi, Seat, Volkswagen</t>
  </si>
  <si>
    <t>ЗИЛ</t>
  </si>
  <si>
    <t>УАЗ</t>
  </si>
  <si>
    <t>ТР.С-001</t>
  </si>
  <si>
    <t>Citroen</t>
  </si>
  <si>
    <t>4022-1601138-03</t>
  </si>
  <si>
    <t>ГАЗ</t>
  </si>
  <si>
    <t>ТР.С-002</t>
  </si>
  <si>
    <t>Citroen, Mitsubishi, Renault..</t>
  </si>
  <si>
    <t>ТР.С-003</t>
  </si>
  <si>
    <t>Bedford, Ford</t>
  </si>
  <si>
    <t>ТР.С-004</t>
  </si>
  <si>
    <t>Fiat, Opel, Renault…</t>
  </si>
  <si>
    <t xml:space="preserve">231.3002110-20 </t>
  </si>
  <si>
    <t>23.3002110-12ОН</t>
  </si>
  <si>
    <t>для авт ГАЗ         (вкл. 3309)</t>
  </si>
  <si>
    <t xml:space="preserve">51-3502105-21 н/св </t>
  </si>
  <si>
    <t>51-3502105-01</t>
  </si>
  <si>
    <t xml:space="preserve">53-3502105-01 </t>
  </si>
  <si>
    <t xml:space="preserve">5256-3501105-20 </t>
  </si>
  <si>
    <t xml:space="preserve">5256-3501105-22 н/св </t>
  </si>
  <si>
    <t>п/пр ЧМЗАП</t>
  </si>
  <si>
    <t>99859-3502105 н/св</t>
  </si>
  <si>
    <t xml:space="preserve">23.3002110-12ОН** </t>
  </si>
  <si>
    <t>110602228 (ТИИР-214)</t>
  </si>
  <si>
    <t>С40600580/590 (ТИИР-214)</t>
  </si>
  <si>
    <t>для снег. "Буран"</t>
  </si>
  <si>
    <t>2М.11787-24-36 (ТИИР-256)</t>
  </si>
  <si>
    <t>УД 6468 БА (ТИИР-251)</t>
  </si>
  <si>
    <t>УД 6470 БА (ТИИР-251)</t>
  </si>
  <si>
    <t>УД 6514 БА (ТИИР-251)</t>
  </si>
  <si>
    <t>к-т для снег. "Тайга"</t>
  </si>
  <si>
    <t>ТР.А-076</t>
  </si>
  <si>
    <t>для лег. а/м с суппортами СТ-1-СТ-3</t>
  </si>
  <si>
    <t>ТР.А-027</t>
  </si>
  <si>
    <t>ТР.А-115</t>
  </si>
  <si>
    <t>для автомобилей "Iveco"</t>
  </si>
  <si>
    <t>для груз.а/м с тор.сист. KNORR-BREMSE SB7000</t>
  </si>
  <si>
    <t>53-1601138</t>
  </si>
  <si>
    <t>ГАЗ, ПАЗ</t>
  </si>
  <si>
    <t>300х164х4,5</t>
  </si>
  <si>
    <r>
      <t xml:space="preserve">УД 2636 БА </t>
    </r>
    <r>
      <rPr>
        <b/>
        <sz val="8"/>
        <color theme="1"/>
        <rFont val="Arial"/>
        <family val="2"/>
        <charset val="204"/>
      </rPr>
      <t>(ТИИР-251)</t>
    </r>
  </si>
  <si>
    <r>
      <t xml:space="preserve">УД 2638 БА </t>
    </r>
    <r>
      <rPr>
        <b/>
        <sz val="8"/>
        <color theme="1"/>
        <rFont val="Arial"/>
        <family val="2"/>
        <charset val="204"/>
      </rPr>
      <t>(ТИИР-251</t>
    </r>
    <r>
      <rPr>
        <b/>
        <sz val="9"/>
        <color theme="1"/>
        <rFont val="Arial"/>
        <family val="2"/>
        <charset val="204"/>
      </rPr>
      <t>)</t>
    </r>
  </si>
  <si>
    <t>1118-3501080-15(ТИИР-295) с противошумной пластиной "ТИИР"</t>
  </si>
  <si>
    <t>2110-3501080-05(ТИИР-295) без сигнализатора износа</t>
  </si>
  <si>
    <t>2192-3501080-19(ТИИР-299) с противошумной пластиной NU-LOK</t>
  </si>
  <si>
    <t>23.3002110</t>
  </si>
  <si>
    <t>23.3002110-01 н/св</t>
  </si>
  <si>
    <r>
      <t>161.3502110-30</t>
    </r>
    <r>
      <rPr>
        <b/>
        <sz val="8"/>
        <color theme="1"/>
        <rFont val="Arial"/>
        <family val="2"/>
        <charset val="204"/>
      </rPr>
      <t xml:space="preserve"> (пов.ресурс)</t>
    </r>
  </si>
  <si>
    <t>53205-3501105-51 (оригинал)</t>
  </si>
  <si>
    <t>6520-3501105-41 (оригинал)</t>
  </si>
  <si>
    <t>6520-3501105-44 (оригинал)</t>
  </si>
  <si>
    <t>6520-3501105-51 (оригинал)</t>
  </si>
  <si>
    <t>161.3502110-30 (пов.ресурс)</t>
  </si>
  <si>
    <t>161.3502110-32 н/св (пов.ресурс)</t>
  </si>
  <si>
    <t>В, H,  H1/Н2, Lвн., Dнар</t>
  </si>
  <si>
    <t>для автобусов Volvo Heuliez</t>
  </si>
  <si>
    <t xml:space="preserve"> а/м Mercedes, MAN</t>
  </si>
  <si>
    <t xml:space="preserve">для автобусов Volvo </t>
  </si>
  <si>
    <t xml:space="preserve"> а/м SAE (Dupiller)</t>
  </si>
  <si>
    <t>УД 2636 БА (ТИИР-251)</t>
  </si>
  <si>
    <t>УД 2638 БА (ТИИР-251)</t>
  </si>
  <si>
    <t>РАЗМЕРЫ ДЕТАЛИ, ММ (ширина*толщина*внут.радиус*длина дуги*диаметр барабана)</t>
  </si>
  <si>
    <r>
      <t xml:space="preserve">23.3002110-01 н/св </t>
    </r>
    <r>
      <rPr>
        <b/>
        <sz val="8"/>
        <color theme="1"/>
        <rFont val="Arial"/>
        <family val="2"/>
        <charset val="204"/>
      </rPr>
      <t>(пов.ресурс)</t>
    </r>
  </si>
  <si>
    <r>
      <t xml:space="preserve">23.3002110 </t>
    </r>
    <r>
      <rPr>
        <b/>
        <sz val="8"/>
        <color theme="1"/>
        <rFont val="Arial"/>
        <family val="2"/>
        <charset val="204"/>
      </rPr>
      <t>(пов.ресурс)</t>
    </r>
  </si>
  <si>
    <t>23.3002110 (пов.ресурс)</t>
  </si>
  <si>
    <t>23.3002110-01 н/св (пов.ресурс)</t>
  </si>
  <si>
    <t>19-1601138-01</t>
  </si>
  <si>
    <t>КамАЗ,MAN,Mercedes</t>
  </si>
  <si>
    <t>430х240х3,5</t>
  </si>
  <si>
    <t>406-1601138-03</t>
  </si>
  <si>
    <t>Безасбестовые накладки барабанного тормоза для автобусов.</t>
  </si>
  <si>
    <t>Т-3160-3502105</t>
  </si>
  <si>
    <t>Т-3160-3502106</t>
  </si>
  <si>
    <t>Т-3160-3507020</t>
  </si>
  <si>
    <t>Комбайн Россельмаш</t>
  </si>
  <si>
    <t>420х240х4,3</t>
  </si>
  <si>
    <t>238ДК.4200048-01</t>
  </si>
  <si>
    <t>53205-3501106-01 н/св</t>
  </si>
  <si>
    <t>АО «ТЕРМОСТОЙКИЕ ИЗДЕЛИЯ И ИНЖЕНЕРНЫЕ РАЗРАБОТКИ»</t>
  </si>
  <si>
    <t>(АО «ТИИР»)</t>
  </si>
  <si>
    <t>АО «ТИИР»-лидер среди отечественных производителей фрикционных изделий. Наша оригинальная продукция (тормозные колодки и накладки, накладки фрикционные) поставляется на сборочные конвейеры крупнейших автозаводов России (ВАЗ, ГАЗ, СП «GM-Avtovaz», КаМАЗ, ЗИЛ, «АЗ«Урал», УАЗ, ПАЗ, НефАЗ, ЛиАЗ), а также на МАЗ, ЯМЗ, ЗМЗ, МТЗ, Гомсельмаш и др.</t>
  </si>
  <si>
    <t xml:space="preserve">АО «ТИИР»-лидер среди отечественных производителей фрикционных изделий. Наша оригинальная продукция (тормозные колодки и накладки, накладки фрикционные) поставляется на сборочные конвейеры крупнейших автозаводов России (ВАЗ, ГАЗ, СП «GM-Avtovaz», КаМАЗ, ЗИЛ, «АЗ«Урал», УАЗ, ПАЗ, НефАЗ, ЛиАЗ), а также на МАЗ, ЯМЗ, ЗМЗ, МТЗ, Гомсельмаш и др. </t>
  </si>
  <si>
    <t>АО «ТИИР»-лидер среди отечественных производителей фрикционных изделий. Наша оригинальная продукция (тормозные колодки и накладки, накладки фрикционные) поставляется на сборочные конвейеры крупнейших автозаводов России (ВАЗ, ГАЗ, СП «GM-Avtovaz», КамАЗ, ЗИЛ, «АЗ «Урал», УАЗ, ПАЗ, НефАЗ, ЛиАЗ), а также на МАЗ, ЯМЗ, ЗМЗ, МТЗ, Гомсельмаш и др.</t>
  </si>
  <si>
    <r>
      <t xml:space="preserve">53205-3501105-41 </t>
    </r>
    <r>
      <rPr>
        <b/>
        <sz val="7"/>
        <color theme="1"/>
        <rFont val="Arial"/>
        <family val="2"/>
        <charset val="204"/>
      </rPr>
      <t>(оригинал)</t>
    </r>
  </si>
  <si>
    <t>ТР.А-121</t>
  </si>
  <si>
    <t>ТР.А-122</t>
  </si>
  <si>
    <t>ТР.А-123</t>
  </si>
  <si>
    <t>для тормозной системы KNORR SB 3745 T(SB7), а/м BPW, ЛИАЗ</t>
  </si>
  <si>
    <t>для тормозной системы WABCO PAN 22,5, а/м GIGANT PROTEC,SAF</t>
  </si>
  <si>
    <t>ТР.А-090</t>
  </si>
  <si>
    <t>для автомобилей Logan/Sandero(Stepwey),Symbol I,II, Clio I,II, Megane I, R5,R19, R18, R11</t>
  </si>
  <si>
    <t>для автомобилей DAF,DENIS,SAF,МАЗ</t>
  </si>
  <si>
    <t>для автомобилей Газон NEXT</t>
  </si>
  <si>
    <r>
      <t xml:space="preserve">7555В-3501190-02                </t>
    </r>
    <r>
      <rPr>
        <b/>
        <sz val="9"/>
        <color theme="1"/>
        <rFont val="Arial"/>
        <family val="2"/>
        <charset val="204"/>
      </rPr>
      <t>(ТИИР-340)</t>
    </r>
  </si>
  <si>
    <t>21905-3501080-87</t>
  </si>
  <si>
    <t>21905-3502080-87</t>
  </si>
  <si>
    <t>53-1601138-10</t>
  </si>
  <si>
    <t>300х164х4/4,5</t>
  </si>
  <si>
    <t>для автомобилей Лада Калин/,Гранта-Спорт (задний суппорт)</t>
  </si>
  <si>
    <t>для автомобилей Лада Калин/,Гранта-Спорт (передний суппорт)</t>
  </si>
  <si>
    <t xml:space="preserve">3160-3501090-03 (ТИИР-273) </t>
  </si>
  <si>
    <t>для тормозной системы KNORR SB 4309 T, а/м SAF, Mercedes-Benz, BPW</t>
  </si>
  <si>
    <t>Накладки фрикционные для муфт сцепления сельхозтехники</t>
  </si>
  <si>
    <t>КЗР 0313003</t>
  </si>
  <si>
    <t>КИС 0119054</t>
  </si>
  <si>
    <t>для комбайнов ОАО "Госельмаш"</t>
  </si>
  <si>
    <t>Колодки с накладками дискового тормоза в сборе для четырехколесных внедорожных транспортных средств</t>
  </si>
  <si>
    <t>Комплектность, шт.</t>
  </si>
  <si>
    <t>1+1</t>
  </si>
  <si>
    <t>ТР.А-600,ТР.А-602 правая</t>
  </si>
  <si>
    <t>ТР.А-600, ТР.А-601 левая</t>
  </si>
  <si>
    <t>Квадроциклы Bombardier/CAN-AM,YAMAHA,SUZUKI,Stels и их модификации</t>
  </si>
  <si>
    <t>ТР.А-603Б, ТР.А-603Г правая</t>
  </si>
  <si>
    <t>ТР.А-603, ТР.А-603В левая</t>
  </si>
  <si>
    <t>Квадроциклы Bombardier на платформе G-2 и их модификации</t>
  </si>
  <si>
    <t>ТР.А-604 предняя</t>
  </si>
  <si>
    <t>Квадроциклы CF-Moto и их модификации</t>
  </si>
  <si>
    <t>ТР.А-605 задняя</t>
  </si>
  <si>
    <t>ТР.А-606,ТР.А-606В передняя, левая</t>
  </si>
  <si>
    <t>ТР.А-606Б,ТР.А-606Г передняя, правая</t>
  </si>
  <si>
    <t>ТР.А-606Д,ТР.А-606Ж задняя, левая</t>
  </si>
  <si>
    <t>Квадроциклы YAMAHA Grizzly и их модификации</t>
  </si>
  <si>
    <t>ТР.А-606Е,ТР.А-606И задняя, правая</t>
  </si>
  <si>
    <t>ТР.А-607,ТР.А-607Б передняя, левая</t>
  </si>
  <si>
    <t>ТР.А-607,ТР.А-607В передняя, правая</t>
  </si>
  <si>
    <t>Квадроциклы KAWASAKI и их модификации</t>
  </si>
  <si>
    <t xml:space="preserve">ТР.А-608,ТР.А-608Б </t>
  </si>
  <si>
    <t>ATV Stels 700/800 DINIL, ATV Stels 600Y Leopard, KAWASAKI, SUZUKI</t>
  </si>
  <si>
    <r>
      <t xml:space="preserve">2110-3501080-05(ТИИР-295) </t>
    </r>
    <r>
      <rPr>
        <sz val="7"/>
        <color theme="1"/>
        <rFont val="Arial"/>
        <family val="2"/>
        <charset val="204"/>
      </rPr>
      <t>без сигнализатора износа</t>
    </r>
  </si>
  <si>
    <t>1580,90
         1686,30</t>
  </si>
  <si>
    <t>1505,30
         1590,00</t>
  </si>
  <si>
    <t>1591,50
          1707,00</t>
  </si>
  <si>
    <t>1517,50
         1633,00</t>
  </si>
  <si>
    <t>ТР.А-115**</t>
  </si>
  <si>
    <t>ТР.А-121**</t>
  </si>
  <si>
    <t>ТР.А-122**</t>
  </si>
  <si>
    <t>ТР.А-123**</t>
  </si>
  <si>
    <t>ТР.А-124**</t>
  </si>
  <si>
    <t>ТР.А-137**</t>
  </si>
  <si>
    <t>ТР.А-112*</t>
  </si>
  <si>
    <t>* - цены данных изделий представлены в двух вариантах:                            ** - цены данных изделий представлены в двух вариантах:                                                                                                                                        '- изделия изготовлены без противошумных пластин,                                     '- изделия укомплектованы пружинами поджатия,                                                                                                                                            '- изделия укомплектованы противошумными пластинами                           '- изделия укомплектованы установочными коплектами</t>
  </si>
  <si>
    <r>
      <t>161.3502110-32</t>
    </r>
    <r>
      <rPr>
        <b/>
        <sz val="8"/>
        <color theme="1"/>
        <rFont val="Arial"/>
        <family val="2"/>
        <charset val="204"/>
      </rPr>
      <t xml:space="preserve"> н/св (пов.ресурс)</t>
    </r>
  </si>
  <si>
    <t>1111-3501080-03 (ТИИР-273)</t>
  </si>
  <si>
    <t>3302-3501170-03 (ТИИР-273)</t>
  </si>
  <si>
    <t xml:space="preserve">2141-3501080-03 (ТИИР-273) </t>
  </si>
  <si>
    <t xml:space="preserve">2217-3501170-01 (ТИИР-240) </t>
  </si>
  <si>
    <t>ТР.А-076.01</t>
  </si>
  <si>
    <t>1118-3501080-05 (ТИИР-295)</t>
  </si>
  <si>
    <r>
      <t xml:space="preserve">Т-3160-3501090-01/10/20 (ТИИР-297) </t>
    </r>
    <r>
      <rPr>
        <sz val="7"/>
        <color theme="1"/>
        <rFont val="Arial"/>
        <family val="2"/>
        <charset val="204"/>
      </rPr>
      <t>с сигнализатором износа</t>
    </r>
  </si>
  <si>
    <t>ТР.А-139-01</t>
  </si>
  <si>
    <t>Т3-М 000-01 (ТИИР-302)</t>
  </si>
  <si>
    <t>Шайба фрикционная</t>
  </si>
  <si>
    <t>для тракторов МТЗ</t>
  </si>
  <si>
    <t>80-1108178</t>
  </si>
  <si>
    <t>417,15                
          522,35</t>
  </si>
  <si>
    <t>для а/м Лада Веста Спорт,Duster(диск 280мм)</t>
  </si>
  <si>
    <t>для а/м Лада Веста,Largus без АБС,Duster(диск 269мм)</t>
  </si>
  <si>
    <t>6580-3501105-51</t>
  </si>
  <si>
    <t>1819,90
         2020,00</t>
  </si>
  <si>
    <t>1585,30
         1770,00</t>
  </si>
  <si>
    <r>
      <t>2192-3501080-55(ТИИР-505)</t>
    </r>
    <r>
      <rPr>
        <b/>
        <sz val="6"/>
        <color theme="1"/>
        <rFont val="Arial"/>
        <family val="2"/>
        <charset val="204"/>
      </rPr>
      <t xml:space="preserve"> с противошумной мастикой</t>
    </r>
  </si>
  <si>
    <r>
      <t xml:space="preserve">2195-3501080-55(ТИИР-505) </t>
    </r>
    <r>
      <rPr>
        <sz val="7"/>
        <color theme="1"/>
        <rFont val="Arial"/>
        <family val="2"/>
        <charset val="204"/>
      </rPr>
      <t>с противошумной пластиной</t>
    </r>
  </si>
  <si>
    <t xml:space="preserve">КПП 760401001,  Калужское отделение № 8608 ПАО СБЕРБАНК, </t>
  </si>
  <si>
    <t xml:space="preserve">к/с 30101810100000000612, БИК 042908612, р/с 40702810977030101030 </t>
  </si>
  <si>
    <t>КПП 760401001,  Калужское отделение № 8608 ПАО СБЕРБАНК</t>
  </si>
  <si>
    <t xml:space="preserve">          КПП 760401001,  Калужское отделение № 8608 ПАО СБЕРБАНК </t>
  </si>
  <si>
    <t xml:space="preserve">          БИК  042908612 к/с 30101810100000000612, р/с 40702810977030101030</t>
  </si>
  <si>
    <t xml:space="preserve">к/с 30101810100000000612, БИК 042908612,р/с 40702810977030101030 </t>
  </si>
  <si>
    <t xml:space="preserve">          КПП 760401001,  Калужское отделение № 8608 ПАО СБЕРБАНК, </t>
  </si>
  <si>
    <t>р/с 40702810977030101030,к/с 30101810100000000612, БИК 042908612</t>
  </si>
  <si>
    <t>150048 г. Ярославль, Московский проспект,                   149, ИНН 7607001248,</t>
  </si>
  <si>
    <t>БИК 042908612, р/с 40702810977030101030, к/с 30101810100000000612</t>
  </si>
  <si>
    <t>р/с 40702810977030101030, к/с 30101810100000000612, БИК 042908612</t>
  </si>
  <si>
    <t>В АО «ТИИР» внедрена и сертифицирована система менеджмента качества на соответствие требованиям IATF16949:2016 и ИСО 9001:2015, система экологического менеджмента  на соответствие требованиям МС ИСО 14001:2015.</t>
  </si>
  <si>
    <t>В АО «ТИИР» внедрена и сертифицирована система менеджмента качества на соответствие требованиям IATF 16949:2016 и ИСО 9001:2015, система экологического менеджмента  на соответствие требованиям МС ИСО 14001:2015.</t>
  </si>
  <si>
    <t>500,58
           626,82</t>
  </si>
  <si>
    <t>2183,88
         2424,00</t>
  </si>
  <si>
    <t>1902,36
         2124,00</t>
  </si>
  <si>
    <t>1806,36
          1908,00</t>
  </si>
  <si>
    <t>1909,8
          2048,40</t>
  </si>
  <si>
    <t>1821,00
         1959,60</t>
  </si>
  <si>
    <t>1897,08
         2023,56</t>
  </si>
  <si>
    <t>(цены действительны с 09.01.2019г.)</t>
  </si>
  <si>
    <t>(Цены действительны с 09.01.2019г.)</t>
  </si>
</sst>
</file>

<file path=xl/styles.xml><?xml version="1.0" encoding="utf-8"?>
<styleSheet xmlns="http://schemas.openxmlformats.org/spreadsheetml/2006/main">
  <numFmts count="1">
    <numFmt numFmtId="164" formatCode="#,##0.00_р_."/>
  </numFmts>
  <fonts count="45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7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5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Cambria"/>
      <family val="1"/>
      <charset val="204"/>
      <scheme val="major"/>
    </font>
    <font>
      <sz val="13"/>
      <color theme="1"/>
      <name val="Cambria"/>
      <family val="1"/>
      <charset val="204"/>
      <scheme val="major"/>
    </font>
    <font>
      <b/>
      <i/>
      <sz val="8"/>
      <color theme="1"/>
      <name val="Arial"/>
      <family val="2"/>
      <charset val="204"/>
    </font>
    <font>
      <b/>
      <u/>
      <sz val="10"/>
      <color theme="1"/>
      <name val="Times New Roman"/>
      <family val="1"/>
      <charset val="204"/>
    </font>
    <font>
      <b/>
      <vertAlign val="subscript"/>
      <sz val="10"/>
      <color theme="1"/>
      <name val="Times New Roman"/>
      <family val="1"/>
      <charset val="204"/>
    </font>
    <font>
      <b/>
      <sz val="20"/>
      <color theme="1"/>
      <name val="Cambria"/>
      <family val="1"/>
      <charset val="204"/>
      <scheme val="major"/>
    </font>
    <font>
      <b/>
      <sz val="14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sz val="6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8D8D8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0">
    <xf numFmtId="0" fontId="0" fillId="0" borderId="0" xfId="0"/>
    <xf numFmtId="0" fontId="7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2" fontId="12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7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3" fillId="0" borderId="5" xfId="0" applyFont="1" applyBorder="1" applyAlignment="1">
      <alignment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2" fontId="16" fillId="0" borderId="3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2" fontId="16" fillId="0" borderId="5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2" fontId="16" fillId="0" borderId="9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2" fontId="16" fillId="2" borderId="9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3" fillId="0" borderId="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2" fontId="12" fillId="0" borderId="9" xfId="0" applyNumberFormat="1" applyFont="1" applyBorder="1" applyAlignment="1">
      <alignment horizontal="center" vertical="center"/>
    </xf>
    <xf numFmtId="0" fontId="0" fillId="0" borderId="12" xfId="0" applyBorder="1"/>
    <xf numFmtId="0" fontId="6" fillId="0" borderId="0" xfId="0" applyFont="1" applyAlignment="1">
      <alignment horizontal="center" vertical="top" wrapText="1"/>
    </xf>
    <xf numFmtId="0" fontId="0" fillId="0" borderId="15" xfId="0" applyBorder="1"/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Alignment="1"/>
    <xf numFmtId="0" fontId="16" fillId="0" borderId="1" xfId="0" applyFont="1" applyBorder="1" applyAlignment="1">
      <alignment vertical="center" wrapText="1"/>
    </xf>
    <xf numFmtId="0" fontId="19" fillId="0" borderId="0" xfId="0" applyFont="1"/>
    <xf numFmtId="0" fontId="16" fillId="0" borderId="9" xfId="0" applyFont="1" applyBorder="1" applyAlignment="1">
      <alignment horizontal="left" vertical="center"/>
    </xf>
    <xf numFmtId="0" fontId="20" fillId="0" borderId="0" xfId="0" applyFont="1"/>
    <xf numFmtId="0" fontId="11" fillId="0" borderId="9" xfId="0" applyFont="1" applyBorder="1" applyAlignment="1">
      <alignment horizontal="center" vertical="top" wrapText="1"/>
    </xf>
    <xf numFmtId="0" fontId="22" fillId="0" borderId="0" xfId="0" applyFont="1"/>
    <xf numFmtId="0" fontId="13" fillId="0" borderId="9" xfId="0" applyFont="1" applyBorder="1" applyAlignment="1">
      <alignment vertic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2" fillId="0" borderId="0" xfId="0" applyFont="1" applyAlignment="1"/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2" fontId="16" fillId="0" borderId="15" xfId="0" applyNumberFormat="1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center" wrapText="1"/>
    </xf>
    <xf numFmtId="2" fontId="0" fillId="0" borderId="0" xfId="0" applyNumberFormat="1"/>
    <xf numFmtId="2" fontId="11" fillId="0" borderId="3" xfId="0" applyNumberFormat="1" applyFont="1" applyBorder="1" applyAlignment="1">
      <alignment horizontal="center" vertical="top" wrapText="1"/>
    </xf>
    <xf numFmtId="2" fontId="0" fillId="0" borderId="0" xfId="0" applyNumberFormat="1" applyFont="1"/>
    <xf numFmtId="2" fontId="11" fillId="0" borderId="5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6" fillId="0" borderId="6" xfId="0" applyFont="1" applyBorder="1" applyAlignment="1">
      <alignment horizontal="left" vertical="center" wrapText="1"/>
    </xf>
    <xf numFmtId="2" fontId="12" fillId="0" borderId="4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16" fillId="0" borderId="8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13" fillId="0" borderId="9" xfId="0" applyNumberFormat="1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4" fillId="0" borderId="9" xfId="0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26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2" fontId="30" fillId="0" borderId="9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 wrapText="1"/>
    </xf>
    <xf numFmtId="0" fontId="26" fillId="0" borderId="9" xfId="0" applyFont="1" applyBorder="1" applyAlignment="1">
      <alignment vertical="center"/>
    </xf>
    <xf numFmtId="0" fontId="26" fillId="0" borderId="9" xfId="0" applyFont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2" fontId="30" fillId="0" borderId="6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/>
    </xf>
    <xf numFmtId="0" fontId="13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2" fontId="16" fillId="0" borderId="1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justify" vertical="top"/>
    </xf>
    <xf numFmtId="0" fontId="10" fillId="0" borderId="0" xfId="0" applyFont="1" applyAlignment="1">
      <alignment horizontal="left" indent="6"/>
    </xf>
    <xf numFmtId="0" fontId="16" fillId="0" borderId="9" xfId="0" applyFont="1" applyBorder="1"/>
    <xf numFmtId="0" fontId="16" fillId="0" borderId="4" xfId="0" applyFont="1" applyBorder="1"/>
    <xf numFmtId="0" fontId="16" fillId="0" borderId="9" xfId="0" applyFont="1" applyBorder="1" applyAlignment="1">
      <alignment vertical="center"/>
    </xf>
    <xf numFmtId="0" fontId="16" fillId="0" borderId="10" xfId="0" applyFont="1" applyBorder="1"/>
    <xf numFmtId="0" fontId="16" fillId="0" borderId="1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2" fontId="16" fillId="0" borderId="13" xfId="0" applyNumberFormat="1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/>
    </xf>
    <xf numFmtId="0" fontId="41" fillId="0" borderId="9" xfId="0" applyFont="1" applyBorder="1" applyAlignment="1">
      <alignment vertical="center"/>
    </xf>
    <xf numFmtId="2" fontId="16" fillId="0" borderId="4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2" fontId="16" fillId="0" borderId="7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center" vertical="center" wrapText="1"/>
    </xf>
    <xf numFmtId="2" fontId="16" fillId="0" borderId="16" xfId="0" applyNumberFormat="1" applyFont="1" applyBorder="1" applyAlignment="1">
      <alignment horizontal="center" vertical="center" wrapText="1"/>
    </xf>
    <xf numFmtId="2" fontId="16" fillId="0" borderId="11" xfId="0" applyNumberFormat="1" applyFont="1" applyBorder="1" applyAlignment="1">
      <alignment horizontal="center" vertical="center" wrapText="1"/>
    </xf>
    <xf numFmtId="2" fontId="16" fillId="0" borderId="12" xfId="0" applyNumberFormat="1" applyFont="1" applyBorder="1" applyAlignment="1">
      <alignment horizontal="center" vertical="center" wrapText="1"/>
    </xf>
    <xf numFmtId="2" fontId="16" fillId="0" borderId="10" xfId="0" applyNumberFormat="1" applyFont="1" applyBorder="1" applyAlignment="1">
      <alignment horizontal="center" vertical="center" wrapText="1"/>
    </xf>
    <xf numFmtId="2" fontId="16" fillId="0" borderId="8" xfId="0" applyNumberFormat="1" applyFont="1" applyBorder="1" applyAlignment="1">
      <alignment horizontal="center" vertical="center" wrapText="1"/>
    </xf>
    <xf numFmtId="2" fontId="30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9" xfId="0" applyFont="1" applyBorder="1" applyAlignment="1">
      <alignment horizontal="left" wrapText="1"/>
    </xf>
    <xf numFmtId="0" fontId="12" fillId="0" borderId="4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9" xfId="0" applyFont="1" applyBorder="1" applyAlignment="1">
      <alignment horizontal="left" vertical="center"/>
    </xf>
    <xf numFmtId="2" fontId="16" fillId="0" borderId="9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164" fontId="12" fillId="0" borderId="9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2" fontId="16" fillId="0" borderId="9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6" fillId="0" borderId="4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0" fontId="42" fillId="0" borderId="9" xfId="0" applyFont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2" fontId="12" fillId="0" borderId="6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7" fillId="0" borderId="0" xfId="0" applyFont="1" applyBorder="1"/>
    <xf numFmtId="2" fontId="17" fillId="0" borderId="0" xfId="0" applyNumberFormat="1" applyFont="1" applyBorder="1"/>
    <xf numFmtId="0" fontId="17" fillId="0" borderId="9" xfId="0" applyFont="1" applyBorder="1"/>
    <xf numFmtId="0" fontId="15" fillId="0" borderId="4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2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2" fontId="16" fillId="0" borderId="9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0" fillId="0" borderId="10" xfId="0" applyBorder="1" applyAlignment="1"/>
    <xf numFmtId="0" fontId="3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2" fontId="30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2" fontId="0" fillId="0" borderId="0" xfId="0" applyNumberFormat="1" applyBorder="1"/>
    <xf numFmtId="0" fontId="0" fillId="0" borderId="0" xfId="0" applyFont="1" applyBorder="1"/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2" fontId="42" fillId="0" borderId="9" xfId="0" applyNumberFormat="1" applyFont="1" applyBorder="1" applyAlignment="1">
      <alignment horizontal="left" vertical="top" wrapText="1"/>
    </xf>
    <xf numFmtId="2" fontId="42" fillId="0" borderId="3" xfId="0" applyNumberFormat="1" applyFont="1" applyBorder="1" applyAlignment="1">
      <alignment horizontal="left" vertical="top" wrapText="1"/>
    </xf>
    <xf numFmtId="0" fontId="43" fillId="0" borderId="6" xfId="0" applyFont="1" applyBorder="1" applyAlignment="1">
      <alignment vertical="center" wrapText="1"/>
    </xf>
    <xf numFmtId="2" fontId="42" fillId="0" borderId="9" xfId="0" applyNumberFormat="1" applyFont="1" applyBorder="1" applyAlignment="1">
      <alignment vertical="top" wrapText="1"/>
    </xf>
    <xf numFmtId="2" fontId="42" fillId="0" borderId="5" xfId="0" applyNumberFormat="1" applyFont="1" applyBorder="1" applyAlignment="1">
      <alignment vertical="top" wrapText="1"/>
    </xf>
    <xf numFmtId="0" fontId="13" fillId="0" borderId="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29" fillId="0" borderId="1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2" fontId="17" fillId="0" borderId="9" xfId="0" applyNumberFormat="1" applyFont="1" applyBorder="1"/>
    <xf numFmtId="0" fontId="43" fillId="0" borderId="4" xfId="0" applyFont="1" applyBorder="1" applyAlignment="1">
      <alignment horizontal="left" vertical="center" wrapText="1"/>
    </xf>
    <xf numFmtId="0" fontId="43" fillId="0" borderId="9" xfId="0" applyFont="1" applyBorder="1" applyAlignment="1">
      <alignment vertical="center" wrapText="1"/>
    </xf>
    <xf numFmtId="2" fontId="16" fillId="0" borderId="9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12" fillId="4" borderId="15" xfId="0" applyNumberFormat="1" applyFont="1" applyFill="1" applyBorder="1" applyAlignment="1">
      <alignment horizontal="center" vertical="center" wrapText="1"/>
    </xf>
    <xf numFmtId="2" fontId="12" fillId="4" borderId="7" xfId="0" applyNumberFormat="1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2" fontId="12" fillId="4" borderId="12" xfId="0" applyNumberFormat="1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2" fontId="12" fillId="5" borderId="15" xfId="0" applyNumberFormat="1" applyFont="1" applyFill="1" applyBorder="1" applyAlignment="1">
      <alignment horizontal="center" vertical="center" wrapText="1"/>
    </xf>
    <xf numFmtId="2" fontId="12" fillId="5" borderId="7" xfId="0" applyNumberFormat="1" applyFont="1" applyFill="1" applyBorder="1" applyAlignment="1">
      <alignment horizontal="center" vertical="center" wrapText="1"/>
    </xf>
    <xf numFmtId="2" fontId="12" fillId="5" borderId="12" xfId="0" applyNumberFormat="1" applyFont="1" applyFill="1" applyBorder="1" applyAlignment="1">
      <alignment horizontal="center" vertical="center" wrapText="1"/>
    </xf>
    <xf numFmtId="2" fontId="12" fillId="5" borderId="5" xfId="0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7" fillId="0" borderId="12" xfId="0" applyFont="1" applyBorder="1" applyAlignment="1">
      <alignment horizontal="center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top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0" fillId="3" borderId="10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8" fillId="3" borderId="10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/>
    </xf>
    <xf numFmtId="0" fontId="38" fillId="3" borderId="3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8" fillId="3" borderId="15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0" fillId="0" borderId="14" xfId="0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left" vertical="top" wrapText="1"/>
    </xf>
    <xf numFmtId="0" fontId="12" fillId="4" borderId="10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4" borderId="8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left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2" fontId="12" fillId="0" borderId="6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7" fillId="0" borderId="1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2" fillId="3" borderId="10" xfId="0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0" fillId="0" borderId="15" xfId="0" applyBorder="1" applyAlignment="1">
      <alignment horizontal="center"/>
    </xf>
    <xf numFmtId="0" fontId="41" fillId="0" borderId="6" xfId="0" applyFont="1" applyBorder="1" applyAlignment="1">
      <alignment horizontal="center" wrapText="1"/>
    </xf>
    <xf numFmtId="0" fontId="41" fillId="0" borderId="4" xfId="0" applyFont="1" applyBorder="1" applyAlignment="1">
      <alignment horizontal="center" wrapText="1"/>
    </xf>
    <xf numFmtId="0" fontId="2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33</xdr:row>
      <xdr:rowOff>0</xdr:rowOff>
    </xdr:from>
    <xdr:to>
      <xdr:col>8</xdr:col>
      <xdr:colOff>9525</xdr:colOff>
      <xdr:row>33</xdr:row>
      <xdr:rowOff>381000</xdr:rowOff>
    </xdr:to>
    <xdr:cxnSp macro="">
      <xdr:nvCxnSpPr>
        <xdr:cNvPr id="3" name="Прямая соединительная линия 2"/>
        <xdr:cNvCxnSpPr/>
      </xdr:nvCxnSpPr>
      <xdr:spPr>
        <a:xfrm flipV="1">
          <a:off x="6429375" y="8239125"/>
          <a:ext cx="695325" cy="381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33</xdr:row>
      <xdr:rowOff>9525</xdr:rowOff>
    </xdr:from>
    <xdr:to>
      <xdr:col>9</xdr:col>
      <xdr:colOff>9525</xdr:colOff>
      <xdr:row>34</xdr:row>
      <xdr:rowOff>9525</xdr:rowOff>
    </xdr:to>
    <xdr:cxnSp macro="">
      <xdr:nvCxnSpPr>
        <xdr:cNvPr id="7" name="Прямая соединительная линия 6"/>
        <xdr:cNvCxnSpPr/>
      </xdr:nvCxnSpPr>
      <xdr:spPr>
        <a:xfrm flipV="1">
          <a:off x="7077075" y="7972425"/>
          <a:ext cx="581025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40</xdr:row>
      <xdr:rowOff>276225</xdr:rowOff>
    </xdr:from>
    <xdr:to>
      <xdr:col>8</xdr:col>
      <xdr:colOff>9525</xdr:colOff>
      <xdr:row>41</xdr:row>
      <xdr:rowOff>266700</xdr:rowOff>
    </xdr:to>
    <xdr:cxnSp macro="">
      <xdr:nvCxnSpPr>
        <xdr:cNvPr id="11" name="Прямая соединительная линия 10"/>
        <xdr:cNvCxnSpPr/>
      </xdr:nvCxnSpPr>
      <xdr:spPr>
        <a:xfrm flipV="1">
          <a:off x="6429375" y="10553700"/>
          <a:ext cx="695325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41</xdr:row>
      <xdr:rowOff>9525</xdr:rowOff>
    </xdr:from>
    <xdr:to>
      <xdr:col>9</xdr:col>
      <xdr:colOff>9525</xdr:colOff>
      <xdr:row>42</xdr:row>
      <xdr:rowOff>0</xdr:rowOff>
    </xdr:to>
    <xdr:cxnSp macro="">
      <xdr:nvCxnSpPr>
        <xdr:cNvPr id="14" name="Прямая соединительная линия 13"/>
        <xdr:cNvCxnSpPr/>
      </xdr:nvCxnSpPr>
      <xdr:spPr>
        <a:xfrm flipV="1">
          <a:off x="7124700" y="10687050"/>
          <a:ext cx="704850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36</xdr:row>
      <xdr:rowOff>9525</xdr:rowOff>
    </xdr:from>
    <xdr:to>
      <xdr:col>7</xdr:col>
      <xdr:colOff>695325</xdr:colOff>
      <xdr:row>36</xdr:row>
      <xdr:rowOff>285750</xdr:rowOff>
    </xdr:to>
    <xdr:cxnSp macro="">
      <xdr:nvCxnSpPr>
        <xdr:cNvPr id="8" name="Прямая соединительная линия 7"/>
        <xdr:cNvCxnSpPr/>
      </xdr:nvCxnSpPr>
      <xdr:spPr>
        <a:xfrm flipV="1">
          <a:off x="6419850" y="9048750"/>
          <a:ext cx="685800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36</xdr:row>
      <xdr:rowOff>0</xdr:rowOff>
    </xdr:from>
    <xdr:to>
      <xdr:col>9</xdr:col>
      <xdr:colOff>9525</xdr:colOff>
      <xdr:row>37</xdr:row>
      <xdr:rowOff>0</xdr:rowOff>
    </xdr:to>
    <xdr:cxnSp macro="">
      <xdr:nvCxnSpPr>
        <xdr:cNvPr id="10" name="Прямая соединительная линия 9"/>
        <xdr:cNvCxnSpPr/>
      </xdr:nvCxnSpPr>
      <xdr:spPr>
        <a:xfrm flipV="1">
          <a:off x="7115175" y="9039225"/>
          <a:ext cx="7143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37</xdr:row>
      <xdr:rowOff>19050</xdr:rowOff>
    </xdr:from>
    <xdr:to>
      <xdr:col>8</xdr:col>
      <xdr:colOff>0</xdr:colOff>
      <xdr:row>37</xdr:row>
      <xdr:rowOff>285750</xdr:rowOff>
    </xdr:to>
    <xdr:cxnSp macro="">
      <xdr:nvCxnSpPr>
        <xdr:cNvPr id="13" name="Прямая соединительная линия 12"/>
        <xdr:cNvCxnSpPr/>
      </xdr:nvCxnSpPr>
      <xdr:spPr>
        <a:xfrm flipV="1">
          <a:off x="6419850" y="9353550"/>
          <a:ext cx="695325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695325</xdr:colOff>
      <xdr:row>37</xdr:row>
      <xdr:rowOff>0</xdr:rowOff>
    </xdr:from>
    <xdr:to>
      <xdr:col>9</xdr:col>
      <xdr:colOff>28575</xdr:colOff>
      <xdr:row>38</xdr:row>
      <xdr:rowOff>0</xdr:rowOff>
    </xdr:to>
    <xdr:cxnSp macro="">
      <xdr:nvCxnSpPr>
        <xdr:cNvPr id="16" name="Прямая соединительная линия 15"/>
        <xdr:cNvCxnSpPr/>
      </xdr:nvCxnSpPr>
      <xdr:spPr>
        <a:xfrm flipV="1">
          <a:off x="7105650" y="9334500"/>
          <a:ext cx="74295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38</xdr:row>
      <xdr:rowOff>9525</xdr:rowOff>
    </xdr:from>
    <xdr:to>
      <xdr:col>8</xdr:col>
      <xdr:colOff>9525</xdr:colOff>
      <xdr:row>38</xdr:row>
      <xdr:rowOff>285750</xdr:rowOff>
    </xdr:to>
    <xdr:cxnSp macro="">
      <xdr:nvCxnSpPr>
        <xdr:cNvPr id="18" name="Прямая соединительная линия 17"/>
        <xdr:cNvCxnSpPr/>
      </xdr:nvCxnSpPr>
      <xdr:spPr>
        <a:xfrm flipV="1">
          <a:off x="6419850" y="9639300"/>
          <a:ext cx="704850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38</xdr:row>
      <xdr:rowOff>9525</xdr:rowOff>
    </xdr:from>
    <xdr:to>
      <xdr:col>9</xdr:col>
      <xdr:colOff>0</xdr:colOff>
      <xdr:row>38</xdr:row>
      <xdr:rowOff>285750</xdr:rowOff>
    </xdr:to>
    <xdr:cxnSp macro="">
      <xdr:nvCxnSpPr>
        <xdr:cNvPr id="20" name="Прямая соединительная линия 19"/>
        <xdr:cNvCxnSpPr/>
      </xdr:nvCxnSpPr>
      <xdr:spPr>
        <a:xfrm flipV="1">
          <a:off x="7115175" y="9639300"/>
          <a:ext cx="704850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39</xdr:row>
      <xdr:rowOff>9525</xdr:rowOff>
    </xdr:from>
    <xdr:to>
      <xdr:col>8</xdr:col>
      <xdr:colOff>28575</xdr:colOff>
      <xdr:row>40</xdr:row>
      <xdr:rowOff>9525</xdr:rowOff>
    </xdr:to>
    <xdr:cxnSp macro="">
      <xdr:nvCxnSpPr>
        <xdr:cNvPr id="22" name="Прямая соединительная линия 21"/>
        <xdr:cNvCxnSpPr/>
      </xdr:nvCxnSpPr>
      <xdr:spPr>
        <a:xfrm flipV="1">
          <a:off x="6419850" y="9934575"/>
          <a:ext cx="72390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39</xdr:row>
      <xdr:rowOff>19050</xdr:rowOff>
    </xdr:from>
    <xdr:to>
      <xdr:col>9</xdr:col>
      <xdr:colOff>0</xdr:colOff>
      <xdr:row>39</xdr:row>
      <xdr:rowOff>285750</xdr:rowOff>
    </xdr:to>
    <xdr:cxnSp macro="">
      <xdr:nvCxnSpPr>
        <xdr:cNvPr id="24" name="Прямая соединительная линия 23"/>
        <xdr:cNvCxnSpPr/>
      </xdr:nvCxnSpPr>
      <xdr:spPr>
        <a:xfrm flipV="1">
          <a:off x="7115175" y="9944100"/>
          <a:ext cx="70485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40</xdr:row>
      <xdr:rowOff>0</xdr:rowOff>
    </xdr:from>
    <xdr:to>
      <xdr:col>8</xdr:col>
      <xdr:colOff>0</xdr:colOff>
      <xdr:row>41</xdr:row>
      <xdr:rowOff>0</xdr:rowOff>
    </xdr:to>
    <xdr:cxnSp macro="">
      <xdr:nvCxnSpPr>
        <xdr:cNvPr id="26" name="Прямая соединительная линия 25"/>
        <xdr:cNvCxnSpPr/>
      </xdr:nvCxnSpPr>
      <xdr:spPr>
        <a:xfrm flipV="1">
          <a:off x="6438900" y="10277475"/>
          <a:ext cx="6762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40</xdr:row>
      <xdr:rowOff>0</xdr:rowOff>
    </xdr:from>
    <xdr:to>
      <xdr:col>9</xdr:col>
      <xdr:colOff>0</xdr:colOff>
      <xdr:row>41</xdr:row>
      <xdr:rowOff>9525</xdr:rowOff>
    </xdr:to>
    <xdr:cxnSp macro="">
      <xdr:nvCxnSpPr>
        <xdr:cNvPr id="28" name="Прямая соединительная линия 27"/>
        <xdr:cNvCxnSpPr/>
      </xdr:nvCxnSpPr>
      <xdr:spPr>
        <a:xfrm flipV="1">
          <a:off x="7124700" y="10277475"/>
          <a:ext cx="695325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3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6.bin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0.bin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1.bin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openxmlformats.org/officeDocument/2006/relationships/oleObject" Target="../embeddings/oleObject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2"/>
  <sheetViews>
    <sheetView tabSelected="1" topLeftCell="A16" workbookViewId="0">
      <selection activeCell="A17" sqref="A17:I17"/>
    </sheetView>
  </sheetViews>
  <sheetFormatPr defaultRowHeight="15"/>
  <cols>
    <col min="1" max="1" width="24.7109375" customWidth="1"/>
    <col min="2" max="2" width="14.7109375" customWidth="1"/>
    <col min="3" max="4" width="8.7109375" customWidth="1"/>
    <col min="5" max="5" width="1" customWidth="1"/>
    <col min="6" max="6" width="23.5703125" customWidth="1"/>
    <col min="7" max="7" width="14.7109375" customWidth="1"/>
    <col min="8" max="9" width="10.5703125" customWidth="1"/>
    <col min="11" max="11" width="9.140625" customWidth="1"/>
    <col min="12" max="12" width="24.7109375" hidden="1" customWidth="1"/>
    <col min="13" max="13" width="14.7109375" hidden="1" customWidth="1"/>
    <col min="14" max="15" width="8.7109375" hidden="1" customWidth="1"/>
    <col min="16" max="16" width="1" hidden="1" customWidth="1"/>
    <col min="17" max="17" width="24.7109375" hidden="1" customWidth="1"/>
    <col min="18" max="18" width="14.7109375" hidden="1" customWidth="1"/>
    <col min="19" max="20" width="8.7109375" hidden="1" customWidth="1"/>
    <col min="21" max="23" width="9.140625" hidden="1" customWidth="1"/>
    <col min="24" max="25" width="9.140625" customWidth="1"/>
  </cols>
  <sheetData>
    <row r="1" spans="1:20" ht="23.25" customHeight="1">
      <c r="A1" s="353" t="s">
        <v>690</v>
      </c>
      <c r="B1" s="353"/>
      <c r="C1" s="353"/>
      <c r="D1" s="353"/>
      <c r="E1" s="353"/>
      <c r="F1" s="353"/>
      <c r="G1" s="353"/>
      <c r="H1" s="353"/>
      <c r="I1" s="353"/>
    </row>
    <row r="2" spans="1:20" ht="15.75" customHeight="1">
      <c r="A2" s="357" t="s">
        <v>691</v>
      </c>
      <c r="B2" s="357"/>
      <c r="C2" s="357"/>
      <c r="D2" s="357"/>
      <c r="E2" s="357"/>
      <c r="F2" s="357"/>
      <c r="G2" s="357"/>
      <c r="H2" s="357"/>
      <c r="I2" s="357"/>
    </row>
    <row r="3" spans="1:20" ht="12.2" customHeight="1">
      <c r="A3" s="358"/>
      <c r="B3" s="358"/>
      <c r="C3" s="358"/>
      <c r="D3" s="358"/>
      <c r="E3" s="358"/>
      <c r="F3" s="358"/>
      <c r="G3" s="358"/>
      <c r="H3" s="358"/>
    </row>
    <row r="4" spans="1:20" ht="15" customHeight="1">
      <c r="A4" s="354"/>
      <c r="B4" s="354"/>
      <c r="C4" s="354"/>
      <c r="D4" s="354"/>
      <c r="E4" s="18"/>
      <c r="F4" s="355" t="s">
        <v>79</v>
      </c>
      <c r="G4" s="355"/>
      <c r="H4" s="355"/>
      <c r="I4" s="355"/>
      <c r="J4" s="79"/>
      <c r="K4" s="79"/>
      <c r="L4" s="79"/>
      <c r="M4" s="79"/>
    </row>
    <row r="5" spans="1:20" ht="16.5" customHeight="1">
      <c r="A5" s="354"/>
      <c r="B5" s="354"/>
      <c r="C5" s="354"/>
      <c r="D5" s="354"/>
      <c r="E5" s="18"/>
      <c r="F5" s="355" t="s">
        <v>774</v>
      </c>
      <c r="G5" s="355"/>
      <c r="H5" s="355"/>
      <c r="I5" s="355"/>
      <c r="J5" s="79"/>
      <c r="K5" s="79"/>
      <c r="L5" s="79"/>
      <c r="M5" s="79"/>
    </row>
    <row r="6" spans="1:20" ht="13.7" customHeight="1">
      <c r="A6" s="354"/>
      <c r="B6" s="354"/>
      <c r="C6" s="354"/>
      <c r="D6" s="354"/>
      <c r="E6" s="18"/>
      <c r="F6" s="355" t="s">
        <v>775</v>
      </c>
      <c r="G6" s="355"/>
      <c r="H6" s="355"/>
      <c r="I6" s="355"/>
      <c r="J6" s="79"/>
      <c r="K6" s="79"/>
      <c r="L6" s="79"/>
      <c r="M6" s="79"/>
    </row>
    <row r="7" spans="1:20" ht="12.75" customHeight="1">
      <c r="A7" s="354"/>
      <c r="B7" s="354"/>
      <c r="C7" s="354"/>
      <c r="D7" s="354"/>
      <c r="E7" s="19"/>
      <c r="F7" s="356" t="s">
        <v>81</v>
      </c>
      <c r="G7" s="356"/>
      <c r="H7" s="356"/>
      <c r="I7" s="356"/>
      <c r="J7" s="80"/>
      <c r="K7" s="80"/>
      <c r="L7" s="80"/>
      <c r="M7" s="80"/>
    </row>
    <row r="8" spans="1:20" ht="13.7" customHeight="1">
      <c r="A8" s="354"/>
      <c r="B8" s="354"/>
      <c r="C8" s="354"/>
      <c r="D8" s="354"/>
      <c r="E8" s="19"/>
      <c r="F8" s="356" t="s">
        <v>80</v>
      </c>
      <c r="G8" s="356"/>
      <c r="H8" s="356"/>
      <c r="I8" s="356"/>
      <c r="J8" s="77"/>
      <c r="K8" s="77"/>
      <c r="L8" s="77"/>
      <c r="M8" s="77"/>
    </row>
    <row r="9" spans="1:20" ht="19.5" customHeight="1">
      <c r="A9" s="354"/>
      <c r="B9" s="354"/>
      <c r="C9" s="354"/>
      <c r="D9" s="354"/>
      <c r="F9" s="12"/>
      <c r="G9" s="12"/>
      <c r="H9" s="12"/>
      <c r="I9" s="12"/>
      <c r="J9" s="12"/>
      <c r="K9" s="12"/>
      <c r="L9" s="12"/>
      <c r="M9" s="12"/>
    </row>
    <row r="10" spans="1:20" ht="13.7" hidden="1" customHeight="1">
      <c r="A10" s="1"/>
    </row>
    <row r="11" spans="1:20" ht="39.950000000000003" customHeight="1">
      <c r="A11" s="359" t="s">
        <v>692</v>
      </c>
      <c r="B11" s="359"/>
      <c r="C11" s="359"/>
      <c r="D11" s="359"/>
      <c r="E11" s="359"/>
      <c r="F11" s="359"/>
      <c r="G11" s="359"/>
      <c r="H11" s="359"/>
      <c r="I11" s="359"/>
      <c r="M11" s="18"/>
      <c r="N11" s="18"/>
      <c r="O11" s="18"/>
      <c r="P11" s="18"/>
      <c r="Q11" s="18"/>
      <c r="R11" s="18"/>
      <c r="S11" s="18"/>
      <c r="T11" s="18"/>
    </row>
    <row r="12" spans="1:20" ht="24.75" customHeight="1">
      <c r="A12" s="359" t="s">
        <v>785</v>
      </c>
      <c r="B12" s="359"/>
      <c r="C12" s="359"/>
      <c r="D12" s="359"/>
      <c r="E12" s="359"/>
      <c r="F12" s="359"/>
      <c r="G12" s="359"/>
      <c r="H12" s="359"/>
      <c r="I12" s="359"/>
      <c r="M12" s="18"/>
      <c r="N12" s="18"/>
      <c r="O12" s="18"/>
      <c r="P12" s="18"/>
      <c r="Q12" s="18"/>
      <c r="R12" s="18"/>
      <c r="S12" s="18"/>
      <c r="T12" s="18"/>
    </row>
    <row r="13" spans="1:20" ht="15" customHeight="1">
      <c r="A13" s="359" t="s">
        <v>0</v>
      </c>
      <c r="B13" s="359"/>
      <c r="C13" s="359"/>
      <c r="D13" s="359"/>
      <c r="E13" s="359"/>
      <c r="F13" s="359"/>
      <c r="G13" s="359"/>
      <c r="H13" s="359"/>
      <c r="I13" s="359"/>
      <c r="M13" s="18"/>
      <c r="N13" s="18"/>
      <c r="O13" s="18"/>
      <c r="P13" s="18"/>
      <c r="Q13" s="18"/>
      <c r="R13" s="18"/>
      <c r="S13" s="18"/>
      <c r="T13" s="18"/>
    </row>
    <row r="14" spans="1:20" ht="15" hidden="1" customHeight="1">
      <c r="A14" s="2"/>
      <c r="M14" s="19"/>
      <c r="N14" s="19"/>
      <c r="O14" s="19"/>
      <c r="P14" s="19"/>
      <c r="Q14" s="19"/>
      <c r="R14" s="19"/>
      <c r="S14" s="19"/>
      <c r="T14" s="19"/>
    </row>
    <row r="15" spans="1:20" ht="7.5" customHeight="1">
      <c r="A15" s="360"/>
      <c r="B15" s="360"/>
      <c r="C15" s="360"/>
      <c r="D15" s="360"/>
      <c r="E15" s="360"/>
      <c r="F15" s="360"/>
      <c r="G15" s="360"/>
      <c r="H15" s="360"/>
      <c r="I15" s="360"/>
      <c r="M15" s="19"/>
      <c r="N15" s="19"/>
      <c r="O15" s="19"/>
      <c r="P15" s="19"/>
      <c r="Q15" s="19"/>
      <c r="R15" s="19"/>
      <c r="S15" s="19"/>
      <c r="T15" s="19"/>
    </row>
    <row r="16" spans="1:20" ht="20.100000000000001" customHeight="1">
      <c r="A16" s="360" t="s">
        <v>274</v>
      </c>
      <c r="B16" s="360"/>
      <c r="C16" s="360"/>
      <c r="D16" s="360"/>
      <c r="E16" s="360"/>
      <c r="F16" s="360"/>
      <c r="G16" s="360"/>
      <c r="H16" s="360"/>
      <c r="I16" s="360"/>
    </row>
    <row r="17" spans="1:23" ht="20.100000000000001" customHeight="1" thickBot="1">
      <c r="A17" s="361" t="s">
        <v>794</v>
      </c>
      <c r="B17" s="361"/>
      <c r="C17" s="361"/>
      <c r="D17" s="361"/>
      <c r="E17" s="361"/>
      <c r="F17" s="361"/>
      <c r="G17" s="361"/>
      <c r="H17" s="361"/>
      <c r="I17" s="361"/>
    </row>
    <row r="18" spans="1:23" ht="15" customHeight="1" thickBot="1">
      <c r="A18" s="350" t="s">
        <v>1</v>
      </c>
      <c r="B18" s="350" t="s">
        <v>67</v>
      </c>
      <c r="C18" s="330" t="s">
        <v>2</v>
      </c>
      <c r="D18" s="331"/>
      <c r="E18" s="11"/>
      <c r="F18" s="350" t="s">
        <v>1</v>
      </c>
      <c r="G18" s="350" t="s">
        <v>67</v>
      </c>
      <c r="H18" s="330" t="s">
        <v>2</v>
      </c>
      <c r="I18" s="331"/>
      <c r="L18" s="350" t="s">
        <v>1</v>
      </c>
      <c r="M18" s="350" t="s">
        <v>67</v>
      </c>
      <c r="N18" s="330" t="s">
        <v>2</v>
      </c>
      <c r="O18" s="331"/>
      <c r="P18" s="11"/>
      <c r="Q18" s="350" t="s">
        <v>1</v>
      </c>
      <c r="R18" s="350" t="s">
        <v>67</v>
      </c>
      <c r="S18" s="330" t="s">
        <v>2</v>
      </c>
      <c r="T18" s="331"/>
    </row>
    <row r="19" spans="1:23" ht="15.75" hidden="1" customHeight="1" thickBot="1">
      <c r="A19" s="351"/>
      <c r="B19" s="351"/>
      <c r="C19" s="332"/>
      <c r="D19" s="333"/>
      <c r="E19" s="11"/>
      <c r="F19" s="351"/>
      <c r="G19" s="351"/>
      <c r="H19" s="332"/>
      <c r="I19" s="333"/>
      <c r="L19" s="351"/>
      <c r="M19" s="351"/>
      <c r="N19" s="332"/>
      <c r="O19" s="333"/>
      <c r="P19" s="11"/>
      <c r="Q19" s="351"/>
      <c r="R19" s="351"/>
      <c r="S19" s="332"/>
      <c r="T19" s="333"/>
    </row>
    <row r="20" spans="1:23" ht="18" customHeight="1" thickBot="1">
      <c r="A20" s="352"/>
      <c r="B20" s="352"/>
      <c r="C20" s="13" t="s">
        <v>3</v>
      </c>
      <c r="D20" s="14" t="s">
        <v>4</v>
      </c>
      <c r="E20" s="11"/>
      <c r="F20" s="352"/>
      <c r="G20" s="352"/>
      <c r="H20" s="13" t="s">
        <v>3</v>
      </c>
      <c r="I20" s="14" t="s">
        <v>4</v>
      </c>
      <c r="L20" s="352"/>
      <c r="M20" s="352"/>
      <c r="N20" s="13" t="s">
        <v>3</v>
      </c>
      <c r="O20" s="14" t="s">
        <v>4</v>
      </c>
      <c r="P20" s="11"/>
      <c r="Q20" s="352"/>
      <c r="R20" s="352"/>
      <c r="S20" s="13" t="s">
        <v>3</v>
      </c>
      <c r="T20" s="14" t="s">
        <v>4</v>
      </c>
    </row>
    <row r="21" spans="1:23" ht="27.75" customHeight="1" thickBot="1">
      <c r="A21" s="334" t="s">
        <v>212</v>
      </c>
      <c r="B21" s="335"/>
      <c r="C21" s="335"/>
      <c r="D21" s="336"/>
      <c r="F21" s="179" t="s">
        <v>759</v>
      </c>
      <c r="G21" s="303" t="s">
        <v>88</v>
      </c>
      <c r="H21" s="24">
        <f>MROUND(S21,0.05)</f>
        <v>298.5</v>
      </c>
      <c r="I21" s="24">
        <f>H21+H21*0.2</f>
        <v>358.2</v>
      </c>
      <c r="K21" s="65"/>
      <c r="L21" s="334" t="s">
        <v>212</v>
      </c>
      <c r="M21" s="335"/>
      <c r="N21" s="335"/>
      <c r="O21" s="336"/>
      <c r="Q21" s="75" t="s">
        <v>60</v>
      </c>
      <c r="R21" s="303" t="s">
        <v>88</v>
      </c>
      <c r="S21" s="24">
        <v>298.5</v>
      </c>
      <c r="T21" s="24">
        <v>352.23</v>
      </c>
    </row>
    <row r="22" spans="1:23" ht="25.5" customHeight="1" thickBot="1">
      <c r="A22" s="337"/>
      <c r="B22" s="338"/>
      <c r="C22" s="338"/>
      <c r="D22" s="339"/>
      <c r="F22" s="179" t="s">
        <v>76</v>
      </c>
      <c r="G22" s="301"/>
      <c r="H22" s="24">
        <v>281.2</v>
      </c>
      <c r="I22" s="24">
        <f t="shared" ref="I22:I33" si="0">H22+H22*0.2</f>
        <v>337.44</v>
      </c>
      <c r="K22" s="65"/>
      <c r="L22" s="337"/>
      <c r="M22" s="338"/>
      <c r="N22" s="338"/>
      <c r="O22" s="339"/>
      <c r="Q22" s="75" t="s">
        <v>654</v>
      </c>
      <c r="R22" s="301"/>
      <c r="S22" s="24">
        <v>420.05</v>
      </c>
      <c r="T22" s="24">
        <v>495.65899999999999</v>
      </c>
    </row>
    <row r="23" spans="1:23" ht="22.7" customHeight="1" thickBot="1">
      <c r="A23" s="305" t="s">
        <v>8</v>
      </c>
      <c r="B23" s="306"/>
      <c r="C23" s="306"/>
      <c r="D23" s="307"/>
      <c r="F23" s="179" t="s">
        <v>740</v>
      </c>
      <c r="G23" s="301"/>
      <c r="H23" s="24">
        <v>298.5</v>
      </c>
      <c r="I23" s="24">
        <f t="shared" si="0"/>
        <v>358.2</v>
      </c>
      <c r="K23" s="65"/>
      <c r="L23" s="305" t="s">
        <v>8</v>
      </c>
      <c r="M23" s="306"/>
      <c r="N23" s="306"/>
      <c r="O23" s="307"/>
      <c r="Q23" s="75" t="s">
        <v>76</v>
      </c>
      <c r="R23" s="301"/>
      <c r="S23" s="24">
        <v>281.2</v>
      </c>
      <c r="T23" s="24">
        <v>331.81599999999997</v>
      </c>
    </row>
    <row r="24" spans="1:23" ht="27" customHeight="1" thickBot="1">
      <c r="A24" s="21" t="s">
        <v>754</v>
      </c>
      <c r="B24" s="70" t="s">
        <v>15</v>
      </c>
      <c r="C24" s="20">
        <f>MROUND(N24,0.05)</f>
        <v>198.75</v>
      </c>
      <c r="D24" s="20">
        <f>C24+C24*0.2</f>
        <v>238.5</v>
      </c>
      <c r="F24" s="179" t="s">
        <v>78</v>
      </c>
      <c r="G24" s="301"/>
      <c r="H24" s="24">
        <v>432.55</v>
      </c>
      <c r="I24" s="24">
        <f t="shared" si="0"/>
        <v>519.06000000000006</v>
      </c>
      <c r="K24" s="65"/>
      <c r="L24" s="21" t="s">
        <v>154</v>
      </c>
      <c r="M24" s="70" t="s">
        <v>15</v>
      </c>
      <c r="N24" s="20">
        <v>198.75</v>
      </c>
      <c r="O24" s="20">
        <v>234.52500000000001</v>
      </c>
      <c r="Q24" s="75" t="s">
        <v>655</v>
      </c>
      <c r="R24" s="301"/>
      <c r="S24" s="24">
        <v>298.5</v>
      </c>
      <c r="T24" s="24">
        <v>352.23</v>
      </c>
      <c r="W24" s="20">
        <v>1.03</v>
      </c>
    </row>
    <row r="25" spans="1:23" ht="27" customHeight="1" thickBot="1">
      <c r="A25" s="22" t="s">
        <v>755</v>
      </c>
      <c r="B25" s="8" t="s">
        <v>55</v>
      </c>
      <c r="C25" s="20">
        <v>301.75</v>
      </c>
      <c r="D25" s="20">
        <f t="shared" ref="D25:D28" si="1">C25+C25*0.2</f>
        <v>362.1</v>
      </c>
      <c r="F25" s="179" t="s">
        <v>772</v>
      </c>
      <c r="G25" s="301"/>
      <c r="H25" s="24">
        <v>366.5</v>
      </c>
      <c r="I25" s="24">
        <f t="shared" si="0"/>
        <v>439.8</v>
      </c>
      <c r="K25" s="65"/>
      <c r="L25" s="88"/>
      <c r="M25" s="70"/>
      <c r="N25" s="24"/>
      <c r="O25" s="20"/>
      <c r="Q25" s="75"/>
      <c r="R25" s="301"/>
      <c r="S25" s="24"/>
      <c r="T25" s="24"/>
      <c r="W25" s="193"/>
    </row>
    <row r="26" spans="1:23" ht="27" customHeight="1" thickBot="1">
      <c r="A26" s="22" t="s">
        <v>13</v>
      </c>
      <c r="B26" s="8" t="s">
        <v>54</v>
      </c>
      <c r="C26" s="20">
        <v>262.7</v>
      </c>
      <c r="D26" s="20">
        <f t="shared" si="1"/>
        <v>315.24</v>
      </c>
      <c r="F26" s="179" t="s">
        <v>773</v>
      </c>
      <c r="G26" s="302"/>
      <c r="H26" s="24">
        <v>461.6</v>
      </c>
      <c r="I26" s="24">
        <f t="shared" si="0"/>
        <v>553.92000000000007</v>
      </c>
      <c r="K26" s="65"/>
      <c r="L26" s="88"/>
      <c r="M26" s="70"/>
      <c r="N26" s="24"/>
      <c r="O26" s="20"/>
      <c r="Q26" s="75"/>
      <c r="R26" s="301"/>
      <c r="S26" s="24"/>
      <c r="T26" s="24"/>
      <c r="W26" s="193"/>
    </row>
    <row r="27" spans="1:23" s="11" customFormat="1" ht="33" customHeight="1" thickBot="1">
      <c r="A27" s="21" t="s">
        <v>756</v>
      </c>
      <c r="B27" s="70" t="s">
        <v>9</v>
      </c>
      <c r="C27" s="20">
        <v>267.2</v>
      </c>
      <c r="D27" s="20">
        <f t="shared" si="1"/>
        <v>320.64</v>
      </c>
      <c r="F27" s="179" t="s">
        <v>82</v>
      </c>
      <c r="G27" s="301" t="s">
        <v>57</v>
      </c>
      <c r="H27" s="24">
        <v>379.55</v>
      </c>
      <c r="I27" s="24">
        <f t="shared" si="0"/>
        <v>455.46000000000004</v>
      </c>
      <c r="K27" s="166"/>
      <c r="L27" s="22" t="s">
        <v>11</v>
      </c>
      <c r="M27" s="8" t="s">
        <v>55</v>
      </c>
      <c r="N27" s="24">
        <v>301.75</v>
      </c>
      <c r="O27" s="20">
        <v>356.065</v>
      </c>
      <c r="Q27" s="75" t="s">
        <v>656</v>
      </c>
      <c r="R27" s="302"/>
      <c r="S27" s="26">
        <v>432.55</v>
      </c>
      <c r="T27" s="24">
        <v>510.40899999999999</v>
      </c>
    </row>
    <row r="28" spans="1:23" s="11" customFormat="1" ht="24.75" customHeight="1" thickBot="1">
      <c r="A28" s="21" t="s">
        <v>712</v>
      </c>
      <c r="B28" s="70" t="s">
        <v>18</v>
      </c>
      <c r="C28" s="20">
        <v>349.7</v>
      </c>
      <c r="D28" s="20">
        <f t="shared" si="1"/>
        <v>419.64</v>
      </c>
      <c r="F28" s="179" t="s">
        <v>26</v>
      </c>
      <c r="G28" s="302"/>
      <c r="H28" s="24">
        <v>375.90000000000003</v>
      </c>
      <c r="I28" s="24">
        <f t="shared" si="0"/>
        <v>451.08000000000004</v>
      </c>
      <c r="K28" s="166"/>
      <c r="L28" s="22" t="s">
        <v>13</v>
      </c>
      <c r="M28" s="8" t="s">
        <v>54</v>
      </c>
      <c r="N28" s="20">
        <v>262.7</v>
      </c>
      <c r="O28" s="20">
        <v>309.98599999999999</v>
      </c>
      <c r="Q28" s="75" t="s">
        <v>82</v>
      </c>
      <c r="R28" s="69" t="s">
        <v>57</v>
      </c>
      <c r="S28" s="24">
        <v>379.55</v>
      </c>
      <c r="T28" s="24">
        <v>447.86900000000003</v>
      </c>
    </row>
    <row r="29" spans="1:23" s="11" customFormat="1" ht="27" customHeight="1" thickBot="1">
      <c r="A29" s="305" t="s">
        <v>7</v>
      </c>
      <c r="B29" s="306"/>
      <c r="C29" s="306"/>
      <c r="D29" s="307"/>
      <c r="F29" s="179" t="s">
        <v>223</v>
      </c>
      <c r="G29" s="303" t="s">
        <v>18</v>
      </c>
      <c r="H29" s="24">
        <v>448</v>
      </c>
      <c r="I29" s="24">
        <f t="shared" si="0"/>
        <v>537.6</v>
      </c>
      <c r="K29" s="166"/>
      <c r="L29" s="21" t="s">
        <v>12</v>
      </c>
      <c r="M29" s="70" t="s">
        <v>9</v>
      </c>
      <c r="N29" s="20">
        <v>267.2</v>
      </c>
      <c r="O29" s="20">
        <v>315.29599999999999</v>
      </c>
      <c r="Q29" s="29" t="s">
        <v>26</v>
      </c>
      <c r="R29" s="303"/>
      <c r="S29" s="26">
        <v>375.90000000000003</v>
      </c>
      <c r="T29" s="24">
        <v>443.56200000000001</v>
      </c>
    </row>
    <row r="30" spans="1:23" s="15" customFormat="1" ht="23.25" customHeight="1" thickBot="1">
      <c r="A30" s="84" t="s">
        <v>84</v>
      </c>
      <c r="B30" s="69" t="s">
        <v>61</v>
      </c>
      <c r="C30" s="24">
        <v>238.65</v>
      </c>
      <c r="D30" s="24">
        <f>C30+C30*0.2</f>
        <v>286.38</v>
      </c>
      <c r="F30" s="179" t="s">
        <v>760</v>
      </c>
      <c r="G30" s="302"/>
      <c r="H30" s="24">
        <v>452.95</v>
      </c>
      <c r="I30" s="24">
        <f t="shared" si="0"/>
        <v>543.54</v>
      </c>
      <c r="K30" s="167"/>
      <c r="L30" s="340" t="s">
        <v>14</v>
      </c>
      <c r="M30" s="341"/>
      <c r="N30" s="341"/>
      <c r="O30" s="342"/>
      <c r="Q30" s="75" t="s">
        <v>211</v>
      </c>
      <c r="R30" s="302"/>
      <c r="S30" s="165"/>
      <c r="T30" s="238"/>
    </row>
    <row r="31" spans="1:23" s="15" customFormat="1" ht="28.5" customHeight="1" thickBot="1">
      <c r="A31" s="21" t="s">
        <v>68</v>
      </c>
      <c r="B31" s="303" t="s">
        <v>57</v>
      </c>
      <c r="C31" s="24">
        <v>325.89999999999998</v>
      </c>
      <c r="D31" s="24">
        <f t="shared" ref="D31:D37" si="2">C31+C31*0.2</f>
        <v>391.08</v>
      </c>
      <c r="F31" s="178" t="s">
        <v>706</v>
      </c>
      <c r="G31" s="250" t="s">
        <v>711</v>
      </c>
      <c r="H31" s="26">
        <v>399.45</v>
      </c>
      <c r="I31" s="24">
        <f t="shared" si="0"/>
        <v>479.34</v>
      </c>
      <c r="L31" s="343"/>
      <c r="M31" s="344"/>
      <c r="N31" s="344"/>
      <c r="O31" s="345"/>
      <c r="Q31" s="340" t="s">
        <v>223</v>
      </c>
      <c r="R31" s="341" t="s">
        <v>18</v>
      </c>
      <c r="S31" s="346">
        <v>448</v>
      </c>
      <c r="T31" s="347">
        <v>528.64</v>
      </c>
    </row>
    <row r="32" spans="1:23" s="16" customFormat="1" ht="26.45" customHeight="1" thickBot="1">
      <c r="A32" s="84" t="s">
        <v>757</v>
      </c>
      <c r="B32" s="302"/>
      <c r="C32" s="24">
        <v>341.7</v>
      </c>
      <c r="D32" s="24">
        <f t="shared" si="2"/>
        <v>410.03999999999996</v>
      </c>
      <c r="F32" s="178" t="s">
        <v>707</v>
      </c>
      <c r="G32" s="250" t="s">
        <v>710</v>
      </c>
      <c r="H32" s="26">
        <v>334.1</v>
      </c>
      <c r="I32" s="24">
        <f t="shared" si="0"/>
        <v>400.92</v>
      </c>
      <c r="L32" s="305" t="s">
        <v>7</v>
      </c>
      <c r="M32" s="306"/>
      <c r="N32" s="306"/>
      <c r="O32" s="307"/>
      <c r="Q32" s="343" t="s">
        <v>645</v>
      </c>
      <c r="R32" s="344" t="s">
        <v>647</v>
      </c>
      <c r="S32" s="348">
        <v>518.4</v>
      </c>
      <c r="T32" s="349">
        <v>611.71199999999999</v>
      </c>
    </row>
    <row r="33" spans="1:21" s="16" customFormat="1" ht="28.5" customHeight="1" thickBot="1">
      <c r="A33" s="21" t="s">
        <v>17</v>
      </c>
      <c r="B33" s="8" t="s">
        <v>18</v>
      </c>
      <c r="C33" s="24">
        <v>394.9</v>
      </c>
      <c r="D33" s="24">
        <f t="shared" si="2"/>
        <v>473.88</v>
      </c>
      <c r="F33" s="178" t="s">
        <v>761</v>
      </c>
      <c r="G33" s="280" t="s">
        <v>767</v>
      </c>
      <c r="H33" s="26">
        <v>583.85</v>
      </c>
      <c r="I33" s="24">
        <f t="shared" si="0"/>
        <v>700.62</v>
      </c>
      <c r="L33" s="84" t="s">
        <v>84</v>
      </c>
      <c r="M33" s="69" t="s">
        <v>61</v>
      </c>
      <c r="N33" s="24">
        <v>238.65</v>
      </c>
      <c r="O33" s="24">
        <v>281.60700000000003</v>
      </c>
      <c r="Q33" s="29" t="s">
        <v>643</v>
      </c>
      <c r="R33" s="8" t="s">
        <v>644</v>
      </c>
      <c r="S33" s="26">
        <v>1118.75</v>
      </c>
      <c r="T33" s="24">
        <v>1320.125</v>
      </c>
    </row>
    <row r="34" spans="1:21" s="16" customFormat="1" ht="30.75" customHeight="1" thickBot="1">
      <c r="A34" s="75" t="s">
        <v>701</v>
      </c>
      <c r="B34" s="298" t="s">
        <v>702</v>
      </c>
      <c r="C34" s="24">
        <v>325</v>
      </c>
      <c r="D34" s="24">
        <f t="shared" si="2"/>
        <v>390</v>
      </c>
      <c r="F34" s="178" t="s">
        <v>751</v>
      </c>
      <c r="G34" s="299" t="s">
        <v>768</v>
      </c>
      <c r="H34" s="281" t="s">
        <v>766</v>
      </c>
      <c r="I34" s="282" t="s">
        <v>787</v>
      </c>
      <c r="L34" s="84"/>
      <c r="M34" s="161"/>
      <c r="N34" s="24"/>
      <c r="O34" s="24"/>
      <c r="Q34" s="29"/>
      <c r="R34" s="8"/>
      <c r="S34" s="26"/>
      <c r="T34" s="24"/>
    </row>
    <row r="35" spans="1:21" s="16" customFormat="1" ht="37.5" customHeight="1" thickBot="1">
      <c r="A35" s="75" t="s">
        <v>645</v>
      </c>
      <c r="B35" s="258" t="s">
        <v>647</v>
      </c>
      <c r="C35" s="24">
        <v>518.4</v>
      </c>
      <c r="D35" s="24">
        <f t="shared" si="2"/>
        <v>622.07999999999993</v>
      </c>
      <c r="F35" s="314" t="s">
        <v>213</v>
      </c>
      <c r="G35" s="315"/>
      <c r="H35" s="315"/>
      <c r="I35" s="316"/>
      <c r="L35" s="84"/>
      <c r="M35" s="161"/>
      <c r="N35" s="24"/>
      <c r="O35" s="24"/>
      <c r="Q35" s="29"/>
      <c r="R35" s="8"/>
      <c r="S35" s="26"/>
      <c r="T35" s="24"/>
    </row>
    <row r="36" spans="1:21" s="16" customFormat="1" ht="23.25" customHeight="1" thickBot="1">
      <c r="A36" s="75" t="s">
        <v>758</v>
      </c>
      <c r="B36" s="237" t="s">
        <v>644</v>
      </c>
      <c r="C36" s="24">
        <v>1118.75</v>
      </c>
      <c r="D36" s="24">
        <f t="shared" si="2"/>
        <v>1342.5</v>
      </c>
      <c r="F36" s="75" t="s">
        <v>6</v>
      </c>
      <c r="G36" s="233" t="s">
        <v>28</v>
      </c>
      <c r="H36" s="164">
        <v>2095</v>
      </c>
      <c r="I36" s="24">
        <f>H36+H36*0.2</f>
        <v>2514</v>
      </c>
      <c r="L36" s="21" t="s">
        <v>68</v>
      </c>
      <c r="M36" s="303" t="s">
        <v>57</v>
      </c>
      <c r="N36" s="20">
        <v>325.90000000000003</v>
      </c>
      <c r="O36" s="24">
        <v>384.56200000000001</v>
      </c>
      <c r="Q36" s="29" t="s">
        <v>65</v>
      </c>
      <c r="R36" s="71" t="s">
        <v>66</v>
      </c>
      <c r="S36" s="26">
        <v>407.40000000000003</v>
      </c>
      <c r="T36" s="24">
        <v>480.73200000000003</v>
      </c>
    </row>
    <row r="37" spans="1:21" ht="23.25" customHeight="1" thickBot="1">
      <c r="A37" s="75" t="s">
        <v>65</v>
      </c>
      <c r="B37" s="258" t="s">
        <v>66</v>
      </c>
      <c r="C37" s="24">
        <v>407.40000000000003</v>
      </c>
      <c r="D37" s="24">
        <f t="shared" si="2"/>
        <v>488.88000000000005</v>
      </c>
      <c r="F37" s="29" t="s">
        <v>745</v>
      </c>
      <c r="G37" s="239" t="s">
        <v>648</v>
      </c>
      <c r="H37" s="284" t="s">
        <v>770</v>
      </c>
      <c r="I37" s="285" t="s">
        <v>788</v>
      </c>
      <c r="L37" s="84" t="s">
        <v>16</v>
      </c>
      <c r="M37" s="302"/>
      <c r="N37" s="24">
        <v>341.70000000000005</v>
      </c>
      <c r="O37" s="24">
        <v>403.20600000000007</v>
      </c>
      <c r="Q37" s="29" t="s">
        <v>213</v>
      </c>
      <c r="R37" s="71"/>
      <c r="S37" s="165"/>
      <c r="T37" s="238"/>
    </row>
    <row r="38" spans="1:21" ht="23.25" customHeight="1" thickBot="1">
      <c r="A38" s="317" t="s">
        <v>24</v>
      </c>
      <c r="B38" s="318"/>
      <c r="C38" s="318"/>
      <c r="D38" s="319"/>
      <c r="F38" s="29" t="s">
        <v>746</v>
      </c>
      <c r="G38" s="239" t="s">
        <v>713</v>
      </c>
      <c r="H38" s="284" t="s">
        <v>771</v>
      </c>
      <c r="I38" s="285" t="s">
        <v>789</v>
      </c>
      <c r="L38" s="21" t="s">
        <v>17</v>
      </c>
      <c r="M38" s="8" t="s">
        <v>18</v>
      </c>
      <c r="N38" s="26">
        <v>394.90000000000003</v>
      </c>
      <c r="O38" s="24">
        <v>465.98200000000003</v>
      </c>
      <c r="Q38" s="29" t="s">
        <v>6</v>
      </c>
      <c r="R38" s="8" t="s">
        <v>28</v>
      </c>
      <c r="S38" s="26">
        <v>2325.65</v>
      </c>
      <c r="T38" s="24">
        <v>2744.2670000000003</v>
      </c>
    </row>
    <row r="39" spans="1:21" ht="23.25" customHeight="1" thickBot="1">
      <c r="A39" s="21" t="s">
        <v>69</v>
      </c>
      <c r="B39" s="70" t="s">
        <v>20</v>
      </c>
      <c r="C39" s="20">
        <v>202.95</v>
      </c>
      <c r="D39" s="20">
        <f>C39+C39*0.2</f>
        <v>243.54</v>
      </c>
      <c r="F39" s="29" t="s">
        <v>747</v>
      </c>
      <c r="G39" s="239" t="s">
        <v>699</v>
      </c>
      <c r="H39" s="284" t="s">
        <v>742</v>
      </c>
      <c r="I39" s="285" t="s">
        <v>790</v>
      </c>
      <c r="L39" s="88"/>
      <c r="M39" s="247"/>
      <c r="N39" s="173"/>
      <c r="O39" s="24"/>
      <c r="Q39" s="248"/>
      <c r="R39" s="249"/>
      <c r="S39" s="63"/>
      <c r="T39" s="171"/>
    </row>
    <row r="40" spans="1:21" ht="23.25" customHeight="1" thickBot="1">
      <c r="A40" s="75" t="s">
        <v>70</v>
      </c>
      <c r="B40" s="303" t="s">
        <v>85</v>
      </c>
      <c r="C40" s="20">
        <v>252.45</v>
      </c>
      <c r="D40" s="20">
        <f t="shared" ref="D40:D44" si="3">C40+C40*0.2</f>
        <v>302.94</v>
      </c>
      <c r="F40" s="29" t="s">
        <v>748</v>
      </c>
      <c r="G40" s="239" t="s">
        <v>700</v>
      </c>
      <c r="H40" s="284" t="s">
        <v>743</v>
      </c>
      <c r="I40" s="285" t="s">
        <v>791</v>
      </c>
      <c r="L40" s="88"/>
      <c r="M40" s="247"/>
      <c r="N40" s="173"/>
      <c r="O40" s="24"/>
      <c r="Q40" s="248"/>
      <c r="R40" s="249"/>
      <c r="S40" s="63"/>
      <c r="T40" s="171"/>
    </row>
    <row r="41" spans="1:21" ht="23.25" customHeight="1" thickBot="1">
      <c r="A41" s="84" t="s">
        <v>71</v>
      </c>
      <c r="B41" s="302"/>
      <c r="C41" s="20">
        <v>262.2</v>
      </c>
      <c r="D41" s="20">
        <f t="shared" si="3"/>
        <v>314.64</v>
      </c>
      <c r="F41" s="29" t="s">
        <v>749</v>
      </c>
      <c r="G41" s="239" t="s">
        <v>703</v>
      </c>
      <c r="H41" s="284" t="s">
        <v>744</v>
      </c>
      <c r="I41" s="285" t="s">
        <v>792</v>
      </c>
      <c r="L41" s="321" t="s">
        <v>24</v>
      </c>
      <c r="M41" s="322"/>
      <c r="N41" s="322"/>
      <c r="O41" s="323"/>
      <c r="Q41" s="311" t="s">
        <v>646</v>
      </c>
      <c r="R41" s="312" t="s">
        <v>648</v>
      </c>
      <c r="S41" s="324">
        <v>1920</v>
      </c>
      <c r="T41" s="325">
        <v>2265.6</v>
      </c>
    </row>
    <row r="42" spans="1:21" ht="23.25" customHeight="1" thickBot="1">
      <c r="A42" s="84" t="s">
        <v>72</v>
      </c>
      <c r="B42" s="69" t="s">
        <v>21</v>
      </c>
      <c r="C42" s="20">
        <v>225.25</v>
      </c>
      <c r="D42" s="20">
        <f t="shared" si="3"/>
        <v>270.3</v>
      </c>
      <c r="F42" s="29" t="s">
        <v>750</v>
      </c>
      <c r="G42" s="283" t="s">
        <v>704</v>
      </c>
      <c r="H42" s="284" t="s">
        <v>741</v>
      </c>
      <c r="I42" s="285" t="s">
        <v>793</v>
      </c>
      <c r="L42" s="21" t="s">
        <v>69</v>
      </c>
      <c r="M42" s="70" t="s">
        <v>20</v>
      </c>
      <c r="N42" s="20">
        <v>202.95000000000002</v>
      </c>
      <c r="O42" s="20">
        <v>239.48100000000002</v>
      </c>
      <c r="Q42" s="326" t="s">
        <v>696</v>
      </c>
      <c r="R42" s="327"/>
      <c r="S42" s="328">
        <v>1670</v>
      </c>
      <c r="T42" s="329">
        <v>1970.6</v>
      </c>
    </row>
    <row r="43" spans="1:21" ht="22.7" customHeight="1" thickBot="1">
      <c r="A43" s="84" t="s">
        <v>73</v>
      </c>
      <c r="B43" s="69" t="s">
        <v>22</v>
      </c>
      <c r="C43" s="20">
        <v>337.2</v>
      </c>
      <c r="D43" s="20">
        <f t="shared" si="3"/>
        <v>404.64</v>
      </c>
      <c r="F43" s="311" t="s">
        <v>222</v>
      </c>
      <c r="G43" s="312"/>
      <c r="H43" s="312"/>
      <c r="I43" s="313"/>
      <c r="L43" s="75" t="s">
        <v>70</v>
      </c>
      <c r="M43" s="303" t="s">
        <v>85</v>
      </c>
      <c r="N43" s="24">
        <v>252.45000000000002</v>
      </c>
      <c r="O43" s="24">
        <v>297.89100000000002</v>
      </c>
      <c r="Q43" s="36" t="s">
        <v>697</v>
      </c>
      <c r="R43" s="35"/>
      <c r="S43" s="28">
        <v>1590</v>
      </c>
      <c r="T43" s="28">
        <v>1876.2</v>
      </c>
    </row>
    <row r="44" spans="1:21" s="16" customFormat="1" ht="24" customHeight="1" thickBot="1">
      <c r="A44" s="165" t="s">
        <v>74</v>
      </c>
      <c r="B44" s="8" t="s">
        <v>23</v>
      </c>
      <c r="C44" s="20">
        <v>499.9</v>
      </c>
      <c r="D44" s="20">
        <f t="shared" si="3"/>
        <v>599.88</v>
      </c>
      <c r="F44" s="64" t="s">
        <v>762</v>
      </c>
      <c r="G44" s="10" t="s">
        <v>19</v>
      </c>
      <c r="H44" s="20">
        <f>MROUND(S46,0.05)</f>
        <v>275.45</v>
      </c>
      <c r="I44" s="20">
        <f>H44+H44*0.2</f>
        <v>330.53999999999996</v>
      </c>
      <c r="L44" s="84" t="s">
        <v>71</v>
      </c>
      <c r="M44" s="302"/>
      <c r="N44" s="24">
        <v>262.2</v>
      </c>
      <c r="O44" s="24">
        <v>309.39599999999996</v>
      </c>
      <c r="Q44" s="29" t="s">
        <v>698</v>
      </c>
      <c r="R44" s="8"/>
      <c r="S44" s="26">
        <v>1707</v>
      </c>
      <c r="T44" s="26">
        <v>2014.26</v>
      </c>
      <c r="U44" s="193"/>
    </row>
    <row r="45" spans="1:21" ht="23.25" customHeight="1" thickBot="1">
      <c r="A45" s="305" t="s">
        <v>58</v>
      </c>
      <c r="B45" s="306"/>
      <c r="C45" s="306"/>
      <c r="D45" s="307"/>
      <c r="F45" s="22" t="s">
        <v>705</v>
      </c>
      <c r="G45" s="71" t="s">
        <v>27</v>
      </c>
      <c r="H45" s="20">
        <v>1226.25</v>
      </c>
      <c r="I45" s="20">
        <f>H45+H45*0.2</f>
        <v>1471.5</v>
      </c>
      <c r="L45" s="84" t="s">
        <v>72</v>
      </c>
      <c r="M45" s="69" t="s">
        <v>21</v>
      </c>
      <c r="N45" s="24">
        <v>225.25</v>
      </c>
      <c r="O45" s="24">
        <v>265.79500000000002</v>
      </c>
      <c r="Q45" s="311" t="s">
        <v>222</v>
      </c>
      <c r="R45" s="312"/>
      <c r="S45" s="312"/>
      <c r="T45" s="313"/>
    </row>
    <row r="46" spans="1:21" ht="23.25" customHeight="1" thickBot="1">
      <c r="A46" s="75" t="s">
        <v>59</v>
      </c>
      <c r="B46" s="72" t="s">
        <v>87</v>
      </c>
      <c r="C46" s="164">
        <v>238</v>
      </c>
      <c r="D46" s="24">
        <f>C46+C46*0.2</f>
        <v>285.60000000000002</v>
      </c>
      <c r="F46" s="308" t="s">
        <v>5</v>
      </c>
      <c r="G46" s="309"/>
      <c r="H46" s="309"/>
      <c r="I46" s="310"/>
      <c r="L46" s="84" t="s">
        <v>73</v>
      </c>
      <c r="M46" s="69" t="s">
        <v>22</v>
      </c>
      <c r="N46" s="24">
        <v>337.20000000000005</v>
      </c>
      <c r="O46" s="24">
        <v>397.89600000000007</v>
      </c>
      <c r="Q46" s="64" t="s">
        <v>10</v>
      </c>
      <c r="R46" s="10" t="s">
        <v>19</v>
      </c>
      <c r="S46" s="20">
        <v>275.45</v>
      </c>
      <c r="T46" s="20">
        <v>325.03100000000001</v>
      </c>
    </row>
    <row r="47" spans="1:21" ht="24.75" customHeight="1" thickBot="1">
      <c r="A47" s="75" t="s">
        <v>77</v>
      </c>
      <c r="B47" s="8" t="s">
        <v>56</v>
      </c>
      <c r="C47" s="164">
        <v>232.85</v>
      </c>
      <c r="D47" s="24">
        <f t="shared" ref="D47:D48" si="4">C47+C47*0.2</f>
        <v>279.42</v>
      </c>
      <c r="F47" s="25" t="s">
        <v>62</v>
      </c>
      <c r="G47" s="303" t="s">
        <v>63</v>
      </c>
      <c r="H47" s="27">
        <v>219.05</v>
      </c>
      <c r="I47" s="27">
        <f>H47+H47*0.2</f>
        <v>262.86</v>
      </c>
      <c r="L47" s="165" t="s">
        <v>74</v>
      </c>
      <c r="M47" s="8" t="s">
        <v>23</v>
      </c>
      <c r="N47" s="26">
        <v>499.90000000000003</v>
      </c>
      <c r="O47" s="26">
        <v>589.88200000000006</v>
      </c>
      <c r="Q47" s="22" t="s">
        <v>83</v>
      </c>
      <c r="R47" s="71" t="s">
        <v>27</v>
      </c>
      <c r="S47" s="26">
        <v>1503.0500000000002</v>
      </c>
      <c r="T47" s="20">
        <v>1773.5990000000002</v>
      </c>
    </row>
    <row r="48" spans="1:21" ht="21.75" customHeight="1" thickBot="1">
      <c r="A48" s="236" t="s">
        <v>75</v>
      </c>
      <c r="B48" s="8" t="s">
        <v>86</v>
      </c>
      <c r="C48" s="257">
        <v>242.35000000000002</v>
      </c>
      <c r="D48" s="24">
        <f t="shared" si="4"/>
        <v>290.82000000000005</v>
      </c>
      <c r="F48" s="29" t="s">
        <v>64</v>
      </c>
      <c r="G48" s="302"/>
      <c r="H48" s="26">
        <v>221.55</v>
      </c>
      <c r="I48" s="58">
        <f>H48+H48*0.2</f>
        <v>265.86</v>
      </c>
      <c r="L48" s="305" t="s">
        <v>58</v>
      </c>
      <c r="M48" s="306"/>
      <c r="N48" s="306"/>
      <c r="O48" s="307"/>
      <c r="Q48" s="308" t="s">
        <v>5</v>
      </c>
      <c r="R48" s="309"/>
      <c r="S48" s="309"/>
      <c r="T48" s="310"/>
    </row>
    <row r="49" spans="1:20" ht="5.0999999999999996" customHeight="1" thickBot="1">
      <c r="A49" s="234"/>
      <c r="B49" s="286"/>
      <c r="C49" s="251"/>
      <c r="D49" s="251"/>
      <c r="F49" s="278"/>
      <c r="G49" s="286"/>
      <c r="H49" s="193"/>
      <c r="I49" s="193"/>
      <c r="L49" s="288"/>
      <c r="M49" s="287"/>
      <c r="N49" s="289"/>
      <c r="O49" s="290"/>
      <c r="Q49" s="291"/>
      <c r="R49" s="292"/>
      <c r="S49" s="292"/>
      <c r="T49" s="293"/>
    </row>
    <row r="50" spans="1:20" ht="39.950000000000003" customHeight="1" thickBot="1">
      <c r="A50" s="320" t="s">
        <v>752</v>
      </c>
      <c r="B50" s="320"/>
      <c r="C50" s="320"/>
      <c r="D50" s="320"/>
      <c r="E50" s="320"/>
      <c r="F50" s="320"/>
      <c r="G50" s="320"/>
      <c r="H50" s="320"/>
      <c r="I50" s="320"/>
      <c r="L50" s="75" t="s">
        <v>59</v>
      </c>
      <c r="M50" s="72" t="s">
        <v>87</v>
      </c>
      <c r="N50" s="164">
        <v>238</v>
      </c>
      <c r="O50" s="24">
        <v>280.83999999999997</v>
      </c>
      <c r="Q50" s="81" t="s">
        <v>62</v>
      </c>
      <c r="R50" s="5" t="s">
        <v>63</v>
      </c>
      <c r="S50" s="58">
        <v>208.60000000000002</v>
      </c>
      <c r="T50" s="58">
        <v>246.14800000000002</v>
      </c>
    </row>
    <row r="51" spans="1:20" ht="24.75" customHeight="1" thickBot="1">
      <c r="A51" s="278"/>
      <c r="B51" s="279"/>
      <c r="C51" s="193"/>
      <c r="D51" s="193"/>
      <c r="L51" s="75" t="s">
        <v>77</v>
      </c>
      <c r="M51" s="8" t="s">
        <v>56</v>
      </c>
      <c r="N51" s="164">
        <v>232.85000000000002</v>
      </c>
      <c r="O51" s="24">
        <v>274.76300000000003</v>
      </c>
      <c r="Q51" s="29" t="s">
        <v>64</v>
      </c>
      <c r="R51" s="10" t="s">
        <v>63</v>
      </c>
      <c r="S51" s="26">
        <v>211</v>
      </c>
      <c r="T51" s="26">
        <v>248.98</v>
      </c>
    </row>
    <row r="52" spans="1:20" ht="0.75" customHeight="1">
      <c r="A52" s="234"/>
      <c r="B52" s="240"/>
      <c r="C52" s="251"/>
      <c r="D52" s="251"/>
      <c r="E52" s="4"/>
      <c r="F52" s="4"/>
      <c r="G52" s="4"/>
      <c r="H52" s="4"/>
      <c r="I52" s="4"/>
      <c r="L52" t="s">
        <v>75</v>
      </c>
      <c r="M52" t="s">
        <v>86</v>
      </c>
      <c r="N52" s="65">
        <v>242.35000000000002</v>
      </c>
      <c r="O52" s="65">
        <v>285.97300000000001</v>
      </c>
    </row>
    <row r="53" spans="1:20" ht="25.5" customHeight="1">
      <c r="A53" s="234"/>
      <c r="B53" s="304"/>
      <c r="C53" s="235"/>
      <c r="D53" s="235"/>
      <c r="E53" s="4"/>
      <c r="F53" s="4"/>
      <c r="G53" s="4"/>
      <c r="H53" s="4"/>
      <c r="I53" s="4"/>
    </row>
    <row r="54" spans="1:20" ht="21.95" customHeight="1">
      <c r="A54" s="234"/>
      <c r="B54" s="304"/>
      <c r="C54" s="235"/>
      <c r="D54" s="235"/>
      <c r="E54" s="4"/>
      <c r="F54" s="4"/>
      <c r="G54" s="4"/>
      <c r="H54" s="4"/>
      <c r="I54" s="4"/>
    </row>
    <row r="55" spans="1:20">
      <c r="A55" s="4"/>
      <c r="B55" s="4"/>
      <c r="C55" s="4"/>
      <c r="D55" s="4"/>
      <c r="E55" s="4"/>
      <c r="F55" s="4"/>
      <c r="G55" s="4"/>
      <c r="H55" s="4"/>
      <c r="I55" s="4"/>
    </row>
    <row r="56" spans="1:20">
      <c r="A56" s="4"/>
      <c r="B56" s="4"/>
      <c r="C56" s="4"/>
      <c r="D56" s="4"/>
      <c r="E56" s="4"/>
      <c r="F56" s="4"/>
      <c r="G56" s="4"/>
      <c r="H56" s="4"/>
      <c r="I56" s="4"/>
    </row>
    <row r="57" spans="1:20">
      <c r="A57" s="4"/>
      <c r="B57" s="4"/>
      <c r="C57" s="4"/>
      <c r="D57" s="4"/>
      <c r="E57" s="4"/>
      <c r="F57" s="4"/>
      <c r="G57" s="4"/>
      <c r="H57" s="4"/>
      <c r="I57" s="4"/>
    </row>
    <row r="58" spans="1:20">
      <c r="A58" s="4"/>
      <c r="B58" s="4"/>
      <c r="C58" s="4"/>
      <c r="D58" s="4"/>
      <c r="E58" s="4"/>
      <c r="F58" s="4"/>
      <c r="G58" s="4"/>
      <c r="H58" s="4"/>
      <c r="I58" s="4"/>
    </row>
    <row r="59" spans="1:20">
      <c r="A59" s="4"/>
      <c r="B59" s="4"/>
      <c r="C59" s="4"/>
      <c r="D59" s="4"/>
      <c r="E59" s="4"/>
      <c r="F59" s="4"/>
      <c r="G59" s="4"/>
      <c r="H59" s="4"/>
      <c r="I59" s="4"/>
    </row>
    <row r="60" spans="1:20">
      <c r="A60" s="4"/>
      <c r="B60" s="4"/>
      <c r="C60" s="4"/>
      <c r="D60" s="4"/>
      <c r="E60" s="4"/>
      <c r="F60" s="4"/>
      <c r="G60" s="4"/>
      <c r="H60" s="4"/>
      <c r="I60" s="4"/>
    </row>
    <row r="61" spans="1:20" ht="24.75" customHeight="1">
      <c r="A61" s="4"/>
      <c r="B61" s="4"/>
      <c r="C61" s="4"/>
      <c r="D61" s="4"/>
      <c r="E61" s="4"/>
      <c r="F61" s="4"/>
      <c r="G61" s="4"/>
      <c r="H61" s="4"/>
      <c r="I61" s="4"/>
    </row>
    <row r="62" spans="1:20">
      <c r="A62" s="4"/>
      <c r="B62" s="4"/>
      <c r="C62" s="4"/>
      <c r="D62" s="4"/>
      <c r="E62" s="4"/>
      <c r="F62" s="4"/>
      <c r="G62" s="4"/>
      <c r="H62" s="4"/>
      <c r="I62" s="4"/>
    </row>
    <row r="63" spans="1:20">
      <c r="A63" s="4"/>
      <c r="B63" s="4"/>
      <c r="C63" s="4"/>
      <c r="D63" s="4"/>
      <c r="E63" s="4"/>
      <c r="F63" s="4"/>
      <c r="G63" s="4"/>
      <c r="H63" s="4"/>
      <c r="I63" s="4"/>
    </row>
    <row r="64" spans="1:20">
      <c r="A64" s="4"/>
      <c r="B64" s="4"/>
      <c r="C64" s="4"/>
      <c r="D64" s="4"/>
      <c r="E64" s="4"/>
      <c r="F64" s="4"/>
      <c r="G64" s="4"/>
      <c r="H64" s="4"/>
      <c r="I64" s="4"/>
    </row>
    <row r="65" spans="1:9">
      <c r="A65" s="4"/>
      <c r="B65" s="4"/>
      <c r="C65" s="4"/>
      <c r="D65" s="4"/>
      <c r="E65" s="4"/>
      <c r="F65" s="4"/>
      <c r="G65" s="4"/>
      <c r="H65" s="4"/>
      <c r="I65" s="4"/>
    </row>
    <row r="66" spans="1:9" ht="17.45" customHeight="1">
      <c r="A66" s="4"/>
      <c r="B66" s="4"/>
      <c r="C66" s="4"/>
      <c r="D66" s="4"/>
      <c r="E66" s="4"/>
      <c r="F66" s="4"/>
      <c r="G66" s="4"/>
      <c r="H66" s="4"/>
      <c r="I66" s="4"/>
    </row>
    <row r="67" spans="1:9">
      <c r="A67" s="4"/>
      <c r="B67" s="4"/>
      <c r="C67" s="4"/>
      <c r="D67" s="4"/>
      <c r="E67" s="4"/>
      <c r="F67" s="4"/>
      <c r="G67" s="4"/>
      <c r="H67" s="4"/>
      <c r="I67" s="4"/>
    </row>
    <row r="68" spans="1:9" ht="19.5" customHeight="1">
      <c r="A68" s="4"/>
      <c r="B68" s="4"/>
      <c r="C68" s="4"/>
      <c r="D68" s="4"/>
      <c r="E68" s="4"/>
      <c r="F68" s="4"/>
      <c r="G68" s="4"/>
      <c r="H68" s="4"/>
      <c r="I68" s="4"/>
    </row>
    <row r="69" spans="1:9">
      <c r="A69" s="4"/>
      <c r="B69" s="4"/>
      <c r="C69" s="4"/>
      <c r="D69" s="4"/>
      <c r="E69" s="4"/>
      <c r="F69" s="4"/>
      <c r="G69" s="4"/>
      <c r="H69" s="4"/>
      <c r="I69" s="4"/>
    </row>
    <row r="70" spans="1:9">
      <c r="A70" s="4"/>
      <c r="B70" s="4"/>
      <c r="C70" s="4"/>
      <c r="D70" s="4"/>
      <c r="E70" s="4"/>
      <c r="F70" s="4"/>
      <c r="G70" s="4"/>
      <c r="H70" s="4"/>
      <c r="I70" s="4"/>
    </row>
    <row r="71" spans="1:9">
      <c r="A71" s="4"/>
      <c r="B71" s="4"/>
      <c r="C71" s="4"/>
      <c r="D71" s="4"/>
      <c r="E71" s="4"/>
      <c r="F71" s="4"/>
      <c r="G71" s="4"/>
      <c r="H71" s="4"/>
      <c r="I71" s="4"/>
    </row>
    <row r="72" spans="1:9">
      <c r="A72" s="4"/>
      <c r="B72" s="4"/>
      <c r="C72" s="4"/>
      <c r="D72" s="4"/>
      <c r="E72" s="4"/>
      <c r="F72" s="4"/>
      <c r="G72" s="4"/>
      <c r="H72" s="4"/>
      <c r="I72" s="4"/>
    </row>
    <row r="73" spans="1:9">
      <c r="A73" s="4"/>
      <c r="B73" s="4"/>
      <c r="C73" s="4"/>
      <c r="D73" s="4"/>
      <c r="E73" s="4"/>
      <c r="F73" s="4"/>
      <c r="G73" s="4"/>
      <c r="H73" s="4"/>
      <c r="I73" s="4"/>
    </row>
    <row r="74" spans="1:9">
      <c r="A74" s="4"/>
      <c r="B74" s="4"/>
      <c r="C74" s="4"/>
      <c r="D74" s="4"/>
      <c r="E74" s="4"/>
      <c r="F74" s="4"/>
      <c r="G74" s="4"/>
      <c r="H74" s="4"/>
      <c r="I74" s="4"/>
    </row>
    <row r="75" spans="1:9">
      <c r="A75" s="4"/>
      <c r="B75" s="4"/>
      <c r="C75" s="4"/>
      <c r="D75" s="4"/>
      <c r="E75" s="4"/>
      <c r="F75" s="4"/>
      <c r="G75" s="4"/>
      <c r="H75" s="4"/>
      <c r="I75" s="4"/>
    </row>
    <row r="76" spans="1:9">
      <c r="A76" s="4"/>
      <c r="B76" s="4"/>
      <c r="C76" s="4"/>
      <c r="D76" s="4"/>
      <c r="E76" s="4"/>
      <c r="F76" s="4"/>
      <c r="G76" s="4"/>
      <c r="H76" s="4"/>
      <c r="I76" s="4"/>
    </row>
    <row r="77" spans="1:9" ht="27" customHeight="1">
      <c r="A77" s="4"/>
      <c r="B77" s="4"/>
      <c r="C77" s="4"/>
      <c r="D77" s="4"/>
      <c r="E77" s="4"/>
      <c r="F77" s="4"/>
      <c r="G77" s="4"/>
      <c r="H77" s="4"/>
      <c r="I77" s="4"/>
    </row>
    <row r="78" spans="1:9" ht="32.25" customHeight="1">
      <c r="A78" s="4"/>
      <c r="B78" s="4"/>
      <c r="C78" s="4"/>
      <c r="D78" s="4"/>
      <c r="E78" s="4"/>
      <c r="F78" s="4"/>
      <c r="G78" s="4"/>
      <c r="H78" s="4"/>
      <c r="I78" s="4"/>
    </row>
    <row r="79" spans="1:9" ht="16.5" customHeight="1">
      <c r="A79" s="4"/>
      <c r="B79" s="4"/>
      <c r="C79" s="4"/>
      <c r="D79" s="4"/>
      <c r="E79" s="4"/>
      <c r="F79" s="4"/>
      <c r="G79" s="4"/>
      <c r="H79" s="4"/>
      <c r="I79" s="4"/>
    </row>
    <row r="80" spans="1:9">
      <c r="A80" s="4"/>
      <c r="B80" s="4"/>
      <c r="C80" s="4"/>
      <c r="D80" s="4"/>
      <c r="E80" s="4"/>
      <c r="F80" s="4"/>
      <c r="G80" s="4"/>
      <c r="H80" s="4"/>
      <c r="I80" s="4"/>
    </row>
    <row r="81" spans="1:9">
      <c r="A81" s="4"/>
      <c r="B81" s="4"/>
      <c r="C81" s="4"/>
      <c r="D81" s="4"/>
      <c r="E81" s="4"/>
      <c r="F81" s="4"/>
      <c r="G81" s="4"/>
      <c r="H81" s="4"/>
      <c r="I81" s="4"/>
    </row>
    <row r="82" spans="1:9">
      <c r="A82" s="4"/>
      <c r="B82" s="4"/>
      <c r="C82" s="4"/>
      <c r="D82" s="4"/>
      <c r="E82" s="4"/>
      <c r="F82" s="4"/>
      <c r="G82" s="4"/>
      <c r="H82" s="4"/>
      <c r="I82" s="4"/>
    </row>
    <row r="83" spans="1:9">
      <c r="A83" s="4"/>
      <c r="B83" s="4"/>
      <c r="C83" s="4"/>
      <c r="D83" s="4"/>
      <c r="E83" s="4"/>
      <c r="F83" s="4"/>
      <c r="G83" s="4"/>
      <c r="H83" s="4"/>
      <c r="I83" s="4"/>
    </row>
    <row r="84" spans="1:9">
      <c r="A84" s="4"/>
      <c r="B84" s="4"/>
      <c r="C84" s="4"/>
      <c r="D84" s="4"/>
      <c r="E84" s="4"/>
      <c r="F84" s="4"/>
      <c r="G84" s="4"/>
      <c r="H84" s="4"/>
      <c r="I84" s="4"/>
    </row>
    <row r="85" spans="1:9">
      <c r="A85" s="4"/>
      <c r="B85" s="4"/>
      <c r="C85" s="4"/>
      <c r="D85" s="4"/>
      <c r="E85" s="4"/>
      <c r="F85" s="4"/>
      <c r="G85" s="4"/>
      <c r="H85" s="4"/>
      <c r="I85" s="4"/>
    </row>
    <row r="86" spans="1:9" ht="29.25" customHeight="1">
      <c r="A86" s="4"/>
      <c r="B86" s="4"/>
      <c r="C86" s="4"/>
      <c r="D86" s="4"/>
      <c r="E86" s="4"/>
      <c r="F86" s="4"/>
      <c r="G86" s="4"/>
      <c r="H86" s="4"/>
      <c r="I86" s="4"/>
    </row>
    <row r="87" spans="1:9">
      <c r="A87" s="4"/>
      <c r="B87" s="4"/>
      <c r="C87" s="4"/>
      <c r="D87" s="4"/>
      <c r="E87" s="4"/>
      <c r="F87" s="4"/>
      <c r="G87" s="4"/>
      <c r="H87" s="4"/>
      <c r="I87" s="4"/>
    </row>
    <row r="88" spans="1:9">
      <c r="A88" s="4"/>
      <c r="B88" s="4"/>
      <c r="C88" s="4"/>
      <c r="D88" s="4"/>
      <c r="E88" s="4"/>
      <c r="F88" s="4"/>
      <c r="G88" s="4"/>
      <c r="H88" s="4"/>
      <c r="I88" s="4"/>
    </row>
    <row r="89" spans="1:9">
      <c r="A89" s="4"/>
      <c r="B89" s="4"/>
      <c r="C89" s="4"/>
      <c r="D89" s="4"/>
      <c r="E89" s="4"/>
      <c r="F89" s="4"/>
      <c r="G89" s="4"/>
      <c r="H89" s="4"/>
      <c r="I89" s="4"/>
    </row>
    <row r="90" spans="1:9">
      <c r="A90" s="4"/>
      <c r="B90" s="4"/>
      <c r="C90" s="4"/>
      <c r="D90" s="4"/>
      <c r="E90" s="4"/>
      <c r="F90" s="4"/>
      <c r="G90" s="4"/>
      <c r="H90" s="4"/>
      <c r="I90" s="4"/>
    </row>
    <row r="91" spans="1:9">
      <c r="A91" s="4"/>
      <c r="B91" s="4"/>
      <c r="C91" s="4"/>
      <c r="D91" s="4"/>
      <c r="E91" s="4"/>
      <c r="F91" s="4"/>
      <c r="G91" s="4"/>
      <c r="H91" s="4"/>
      <c r="I91" s="4"/>
    </row>
    <row r="92" spans="1:9">
      <c r="A92" s="4"/>
      <c r="B92" s="4"/>
      <c r="C92" s="4"/>
      <c r="D92" s="4"/>
      <c r="E92" s="4"/>
      <c r="F92" s="4"/>
      <c r="G92" s="4"/>
      <c r="H92" s="4"/>
      <c r="I92" s="4"/>
    </row>
    <row r="93" spans="1:9" ht="26.45" customHeight="1">
      <c r="A93" s="4"/>
      <c r="B93" s="4"/>
      <c r="C93" s="4"/>
      <c r="D93" s="4"/>
      <c r="E93" s="4"/>
      <c r="F93" s="4"/>
      <c r="G93" s="4"/>
      <c r="H93" s="4"/>
      <c r="I93" s="4"/>
    </row>
    <row r="94" spans="1:9">
      <c r="A94" s="4"/>
      <c r="B94" s="4"/>
      <c r="C94" s="4"/>
      <c r="D94" s="4"/>
      <c r="E94" s="4"/>
      <c r="F94" s="4"/>
      <c r="G94" s="4"/>
      <c r="H94" s="4"/>
      <c r="I94" s="4"/>
    </row>
    <row r="95" spans="1:9">
      <c r="A95" s="4"/>
      <c r="B95" s="4"/>
      <c r="C95" s="4"/>
      <c r="D95" s="4"/>
      <c r="E95" s="4"/>
      <c r="F95" s="4"/>
      <c r="G95" s="4"/>
      <c r="H95" s="4"/>
      <c r="I95" s="4"/>
    </row>
    <row r="96" spans="1:9">
      <c r="A96" s="4"/>
      <c r="B96" s="4"/>
      <c r="C96" s="4"/>
      <c r="D96" s="4"/>
      <c r="E96" s="4"/>
      <c r="F96" s="4"/>
      <c r="G96" s="4"/>
      <c r="H96" s="4"/>
      <c r="I96" s="4"/>
    </row>
    <row r="97" spans="1:9">
      <c r="A97" s="4"/>
      <c r="B97" s="4"/>
      <c r="C97" s="4"/>
      <c r="D97" s="4"/>
      <c r="E97" s="4"/>
      <c r="F97" s="4"/>
      <c r="G97" s="4"/>
      <c r="H97" s="4"/>
      <c r="I97" s="4"/>
    </row>
    <row r="98" spans="1:9">
      <c r="A98" s="4"/>
      <c r="B98" s="4"/>
      <c r="C98" s="4"/>
      <c r="D98" s="4"/>
      <c r="E98" s="4"/>
      <c r="F98" s="4"/>
      <c r="G98" s="4"/>
      <c r="H98" s="4"/>
      <c r="I98" s="4"/>
    </row>
    <row r="99" spans="1:9">
      <c r="A99" s="4"/>
      <c r="B99" s="4"/>
      <c r="C99" s="4"/>
      <c r="D99" s="4"/>
      <c r="E99" s="4"/>
      <c r="F99" s="4"/>
      <c r="G99" s="4"/>
      <c r="H99" s="4"/>
      <c r="I99" s="4"/>
    </row>
    <row r="100" spans="1:9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22.7" customHeight="1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27" customHeight="1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39.200000000000003" customHeight="1">
      <c r="A103" s="4"/>
      <c r="B103" s="4"/>
      <c r="C103" s="4"/>
      <c r="D103" s="4"/>
      <c r="E103" s="4"/>
      <c r="F103" s="4"/>
      <c r="G103" s="4"/>
      <c r="H103" s="4"/>
      <c r="I103" s="4"/>
    </row>
    <row r="104" spans="1:9">
      <c r="A104" s="4"/>
      <c r="B104" s="4"/>
      <c r="C104" s="4"/>
      <c r="D104" s="4"/>
      <c r="E104" s="4"/>
      <c r="F104" s="4"/>
      <c r="G104" s="4"/>
      <c r="H104" s="4"/>
      <c r="I104" s="4"/>
    </row>
    <row r="105" spans="1:9">
      <c r="A105" s="4"/>
      <c r="B105" s="4"/>
      <c r="C105" s="4"/>
      <c r="D105" s="4"/>
      <c r="E105" s="4"/>
      <c r="F105" s="4"/>
      <c r="G105" s="4"/>
      <c r="H105" s="4"/>
      <c r="I105" s="4"/>
    </row>
    <row r="106" spans="1:9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31.7" customHeight="1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5.75" customHeight="1">
      <c r="A108" s="4"/>
      <c r="B108" s="4"/>
      <c r="C108" s="4"/>
      <c r="D108" s="4"/>
      <c r="E108" s="4"/>
      <c r="F108" s="4"/>
      <c r="G108" s="4"/>
      <c r="H108" s="4"/>
      <c r="I108" s="4"/>
    </row>
    <row r="109" spans="1:9">
      <c r="A109" s="4"/>
      <c r="B109" s="4"/>
      <c r="C109" s="4"/>
      <c r="D109" s="4"/>
      <c r="E109" s="4"/>
      <c r="F109" s="4"/>
      <c r="G109" s="4"/>
      <c r="H109" s="4"/>
      <c r="I109" s="4"/>
    </row>
    <row r="110" spans="1:9">
      <c r="A110" s="4"/>
      <c r="B110" s="4"/>
      <c r="C110" s="4"/>
      <c r="D110" s="4"/>
      <c r="E110" s="4"/>
      <c r="F110" s="4"/>
      <c r="G110" s="4"/>
      <c r="H110" s="4"/>
      <c r="I110" s="4"/>
    </row>
    <row r="111" spans="1:9">
      <c r="A111" s="4"/>
      <c r="B111" s="4"/>
      <c r="C111" s="4"/>
      <c r="D111" s="4"/>
      <c r="E111" s="4"/>
      <c r="F111" s="4"/>
      <c r="G111" s="4"/>
      <c r="H111" s="4"/>
      <c r="I111" s="4"/>
    </row>
    <row r="112" spans="1:9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27.75" customHeight="1">
      <c r="A113" s="4"/>
      <c r="B113" s="4"/>
      <c r="C113" s="4"/>
      <c r="D113" s="4"/>
      <c r="E113" s="4"/>
      <c r="F113" s="4"/>
      <c r="G113" s="4"/>
      <c r="H113" s="4"/>
      <c r="I113" s="4"/>
    </row>
    <row r="114" spans="1:9">
      <c r="A114" s="4"/>
      <c r="B114" s="4"/>
      <c r="C114" s="4"/>
      <c r="D114" s="4"/>
      <c r="E114" s="4"/>
      <c r="F114" s="4"/>
      <c r="G114" s="4"/>
      <c r="H114" s="4"/>
      <c r="I114" s="4"/>
    </row>
    <row r="115" spans="1:9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45" customHeight="1">
      <c r="A116" s="4"/>
      <c r="B116" s="4"/>
      <c r="C116" s="4"/>
      <c r="D116" s="4"/>
      <c r="E116" s="4"/>
      <c r="F116" s="4"/>
      <c r="G116" s="4"/>
      <c r="H116" s="4"/>
      <c r="I116" s="4"/>
    </row>
    <row r="117" spans="1:9">
      <c r="A117" s="4"/>
      <c r="B117" s="4"/>
      <c r="C117" s="4"/>
      <c r="D117" s="4"/>
      <c r="E117" s="4"/>
      <c r="F117" s="4"/>
      <c r="G117" s="4"/>
      <c r="H117" s="4"/>
      <c r="I117" s="4"/>
    </row>
    <row r="118" spans="1:9">
      <c r="A118" s="4"/>
      <c r="B118" s="4"/>
      <c r="C118" s="4"/>
      <c r="D118" s="4"/>
      <c r="E118" s="4"/>
      <c r="F118" s="4"/>
      <c r="G118" s="4"/>
      <c r="H118" s="4"/>
      <c r="I118" s="4"/>
    </row>
    <row r="119" spans="1:9">
      <c r="A119" s="4"/>
      <c r="B119" s="4"/>
      <c r="C119" s="4"/>
      <c r="D119" s="4"/>
      <c r="E119" s="4"/>
      <c r="F119" s="4"/>
      <c r="G119" s="4"/>
      <c r="H119" s="4"/>
      <c r="I119" s="4"/>
    </row>
    <row r="120" spans="1:9">
      <c r="A120" s="4"/>
      <c r="B120" s="4"/>
      <c r="C120" s="4"/>
      <c r="D120" s="4"/>
      <c r="E120" s="4"/>
      <c r="F120" s="4"/>
      <c r="G120" s="4"/>
      <c r="H120" s="4"/>
      <c r="I120" s="4"/>
    </row>
    <row r="121" spans="1:9">
      <c r="A121" s="4"/>
      <c r="B121" s="4"/>
      <c r="C121" s="4"/>
      <c r="D121" s="4"/>
      <c r="E121" s="4"/>
      <c r="F121" s="4"/>
      <c r="G121" s="4"/>
      <c r="H121" s="4"/>
      <c r="I121" s="4"/>
    </row>
    <row r="122" spans="1:9">
      <c r="A122" s="4"/>
      <c r="B122" s="4"/>
      <c r="C122" s="4"/>
      <c r="D122" s="4"/>
      <c r="E122" s="4"/>
      <c r="F122" s="4"/>
      <c r="G122" s="4"/>
      <c r="H122" s="4"/>
      <c r="I122" s="4"/>
    </row>
    <row r="123" spans="1:9">
      <c r="A123" s="4"/>
      <c r="B123" s="4"/>
      <c r="C123" s="4"/>
      <c r="D123" s="4"/>
      <c r="E123" s="4"/>
      <c r="F123" s="4"/>
      <c r="G123" s="4"/>
      <c r="H123" s="4"/>
      <c r="I123" s="4"/>
    </row>
    <row r="124" spans="1:9">
      <c r="A124" s="4"/>
      <c r="B124" s="4"/>
      <c r="C124" s="4"/>
      <c r="D124" s="4"/>
      <c r="E124" s="4"/>
      <c r="F124" s="4"/>
      <c r="G124" s="4"/>
      <c r="H124" s="4"/>
      <c r="I124" s="4"/>
    </row>
    <row r="125" spans="1:9">
      <c r="A125" s="4"/>
      <c r="B125" s="4"/>
      <c r="C125" s="4"/>
      <c r="D125" s="4"/>
      <c r="E125" s="4"/>
      <c r="F125" s="4"/>
      <c r="G125" s="4"/>
      <c r="H125" s="4"/>
      <c r="I125" s="4"/>
    </row>
    <row r="126" spans="1:9">
      <c r="A126" s="4"/>
      <c r="B126" s="4"/>
      <c r="C126" s="4"/>
      <c r="D126" s="4"/>
      <c r="E126" s="4"/>
      <c r="F126" s="4"/>
      <c r="G126" s="4"/>
      <c r="H126" s="4"/>
      <c r="I126" s="4"/>
    </row>
    <row r="127" spans="1:9">
      <c r="A127" s="4"/>
      <c r="B127" s="4"/>
      <c r="C127" s="4"/>
      <c r="D127" s="4"/>
      <c r="E127" s="4"/>
      <c r="F127" s="4"/>
      <c r="G127" s="4"/>
      <c r="H127" s="4"/>
      <c r="I127" s="4"/>
    </row>
    <row r="128" spans="1:9">
      <c r="A128" s="4"/>
      <c r="B128" s="4"/>
      <c r="C128" s="4"/>
      <c r="D128" s="4"/>
      <c r="E128" s="4"/>
      <c r="F128" s="4"/>
      <c r="G128" s="4"/>
      <c r="H128" s="4"/>
      <c r="I128" s="4"/>
    </row>
    <row r="129" spans="1:9">
      <c r="A129" s="4"/>
      <c r="B129" s="4"/>
      <c r="C129" s="4"/>
      <c r="D129" s="4"/>
      <c r="E129" s="4"/>
      <c r="F129" s="4"/>
      <c r="G129" s="4"/>
      <c r="H129" s="4"/>
      <c r="I129" s="4"/>
    </row>
    <row r="130" spans="1:9">
      <c r="A130" s="4"/>
      <c r="B130" s="4"/>
      <c r="C130" s="4"/>
      <c r="D130" s="4"/>
      <c r="E130" s="4"/>
      <c r="F130" s="4"/>
      <c r="G130" s="4"/>
      <c r="H130" s="4"/>
      <c r="I130" s="4"/>
    </row>
    <row r="131" spans="1:9">
      <c r="A131" s="4"/>
      <c r="B131" s="4"/>
      <c r="C131" s="4"/>
      <c r="D131" s="4"/>
      <c r="E131" s="4"/>
      <c r="F131" s="4"/>
      <c r="G131" s="4"/>
      <c r="H131" s="4"/>
      <c r="I131" s="4"/>
    </row>
    <row r="132" spans="1:9">
      <c r="A132" s="4"/>
      <c r="B132" s="4"/>
      <c r="C132" s="4"/>
      <c r="D132" s="4"/>
      <c r="E132" s="4"/>
      <c r="F132" s="4"/>
      <c r="G132" s="4"/>
      <c r="H132" s="4"/>
      <c r="I132" s="4"/>
    </row>
    <row r="133" spans="1:9">
      <c r="A133" s="4"/>
      <c r="B133" s="4"/>
      <c r="C133" s="4"/>
      <c r="D133" s="4"/>
      <c r="E133" s="4"/>
      <c r="F133" s="4"/>
      <c r="G133" s="4"/>
      <c r="H133" s="4"/>
      <c r="I133" s="4"/>
    </row>
    <row r="134" spans="1:9">
      <c r="A134" s="4"/>
      <c r="B134" s="4"/>
      <c r="C134" s="4"/>
      <c r="D134" s="4"/>
      <c r="E134" s="4"/>
      <c r="F134" s="4"/>
      <c r="G134" s="4"/>
      <c r="H134" s="4"/>
      <c r="I134" s="4"/>
    </row>
    <row r="135" spans="1:9">
      <c r="A135" s="4"/>
      <c r="B135" s="4"/>
      <c r="C135" s="4"/>
      <c r="D135" s="4"/>
      <c r="E135" s="4"/>
      <c r="F135" s="4"/>
      <c r="G135" s="4"/>
      <c r="H135" s="4"/>
      <c r="I135" s="4"/>
    </row>
    <row r="136" spans="1:9">
      <c r="A136" s="4"/>
      <c r="B136" s="4"/>
      <c r="C136" s="4"/>
      <c r="D136" s="4"/>
      <c r="E136" s="4"/>
      <c r="F136" s="4"/>
      <c r="G136" s="4"/>
      <c r="H136" s="4"/>
      <c r="I136" s="4"/>
    </row>
    <row r="137" spans="1:9">
      <c r="A137" s="4"/>
      <c r="B137" s="4"/>
      <c r="C137" s="4"/>
      <c r="D137" s="4"/>
      <c r="E137" s="4"/>
      <c r="F137" s="4"/>
      <c r="G137" s="4"/>
      <c r="H137" s="4"/>
      <c r="I137" s="4"/>
    </row>
    <row r="138" spans="1:9">
      <c r="A138" s="4"/>
      <c r="B138" s="4"/>
      <c r="C138" s="4"/>
      <c r="D138" s="4"/>
      <c r="E138" s="4"/>
      <c r="F138" s="4"/>
      <c r="G138" s="4"/>
      <c r="H138" s="4"/>
      <c r="I138" s="4"/>
    </row>
    <row r="139" spans="1:9">
      <c r="A139" s="4"/>
      <c r="B139" s="4"/>
      <c r="C139" s="4"/>
      <c r="D139" s="4"/>
      <c r="E139" s="4"/>
      <c r="F139" s="4"/>
      <c r="G139" s="4"/>
      <c r="H139" s="4"/>
      <c r="I139" s="4"/>
    </row>
    <row r="140" spans="1:9">
      <c r="A140" s="4"/>
      <c r="B140" s="4"/>
      <c r="C140" s="4"/>
      <c r="D140" s="4"/>
      <c r="E140" s="4"/>
      <c r="F140" s="4"/>
      <c r="G140" s="4"/>
      <c r="H140" s="4"/>
      <c r="I140" s="4"/>
    </row>
    <row r="141" spans="1:9">
      <c r="A141" s="4"/>
      <c r="B141" s="4"/>
      <c r="C141" s="4"/>
      <c r="D141" s="4"/>
      <c r="E141" s="4"/>
      <c r="F141" s="4"/>
      <c r="G141" s="4"/>
      <c r="H141" s="4"/>
      <c r="I141" s="4"/>
    </row>
    <row r="142" spans="1:9">
      <c r="A142" s="4"/>
      <c r="B142" s="4"/>
      <c r="C142" s="4"/>
      <c r="D142" s="4"/>
      <c r="E142" s="4"/>
      <c r="F142" s="4"/>
      <c r="G142" s="4"/>
      <c r="H142" s="4"/>
      <c r="I142" s="4"/>
    </row>
    <row r="143" spans="1:9">
      <c r="A143" s="4"/>
      <c r="B143" s="4"/>
      <c r="C143" s="4"/>
      <c r="D143" s="4"/>
      <c r="E143" s="4"/>
      <c r="F143" s="4"/>
      <c r="G143" s="4"/>
      <c r="H143" s="4"/>
      <c r="I143" s="4"/>
    </row>
    <row r="144" spans="1:9">
      <c r="A144" s="4"/>
      <c r="B144" s="4"/>
      <c r="C144" s="4"/>
      <c r="D144" s="4"/>
      <c r="E144" s="4"/>
      <c r="F144" s="4"/>
      <c r="G144" s="4"/>
      <c r="H144" s="4"/>
      <c r="I144" s="4"/>
    </row>
    <row r="145" spans="1:9">
      <c r="A145" s="4"/>
      <c r="B145" s="4"/>
      <c r="C145" s="4"/>
      <c r="D145" s="4"/>
      <c r="E145" s="4"/>
      <c r="F145" s="4"/>
      <c r="G145" s="4"/>
      <c r="H145" s="4"/>
      <c r="I145" s="4"/>
    </row>
    <row r="146" spans="1:9">
      <c r="A146" s="4"/>
      <c r="B146" s="4"/>
      <c r="C146" s="4"/>
      <c r="D146" s="4"/>
      <c r="E146" s="4"/>
      <c r="F146" s="4"/>
      <c r="G146" s="4"/>
      <c r="H146" s="4"/>
      <c r="I146" s="4"/>
    </row>
    <row r="147" spans="1:9">
      <c r="A147" s="4"/>
      <c r="B147" s="4"/>
      <c r="C147" s="4"/>
      <c r="D147" s="4"/>
      <c r="E147" s="4"/>
      <c r="F147" s="4"/>
      <c r="G147" s="4"/>
      <c r="H147" s="4"/>
      <c r="I147" s="4"/>
    </row>
    <row r="148" spans="1:9">
      <c r="A148" s="4"/>
      <c r="B148" s="4"/>
      <c r="C148" s="4"/>
      <c r="D148" s="4"/>
      <c r="E148" s="4"/>
      <c r="F148" s="4"/>
      <c r="G148" s="4"/>
      <c r="H148" s="4"/>
      <c r="I148" s="4"/>
    </row>
    <row r="149" spans="1:9">
      <c r="A149" s="4"/>
      <c r="B149" s="4"/>
      <c r="C149" s="4"/>
      <c r="D149" s="4"/>
      <c r="E149" s="4"/>
      <c r="F149" s="4"/>
      <c r="G149" s="4"/>
      <c r="H149" s="4"/>
      <c r="I149" s="4"/>
    </row>
    <row r="150" spans="1:9">
      <c r="A150" s="4"/>
      <c r="B150" s="4"/>
      <c r="C150" s="4"/>
      <c r="D150" s="4"/>
      <c r="E150" s="4"/>
      <c r="F150" s="4"/>
      <c r="G150" s="4"/>
      <c r="H150" s="4"/>
      <c r="I150" s="4"/>
    </row>
    <row r="151" spans="1:9">
      <c r="A151" s="4"/>
      <c r="B151" s="4"/>
      <c r="C151" s="4"/>
      <c r="D151" s="4"/>
      <c r="E151" s="4"/>
      <c r="F151" s="4"/>
      <c r="G151" s="4"/>
      <c r="H151" s="4"/>
      <c r="I151" s="4"/>
    </row>
    <row r="152" spans="1:9">
      <c r="A152" s="4"/>
      <c r="B152" s="4"/>
      <c r="C152" s="4"/>
      <c r="D152" s="4"/>
      <c r="E152" s="4"/>
      <c r="F152" s="4"/>
      <c r="G152" s="4"/>
      <c r="H152" s="4"/>
      <c r="I152" s="4"/>
    </row>
    <row r="153" spans="1:9">
      <c r="A153" s="4"/>
      <c r="B153" s="4"/>
      <c r="C153" s="4"/>
      <c r="D153" s="4"/>
      <c r="E153" s="4"/>
      <c r="F153" s="4"/>
      <c r="G153" s="4"/>
      <c r="H153" s="4"/>
      <c r="I153" s="4"/>
    </row>
    <row r="154" spans="1:9">
      <c r="A154" s="4"/>
      <c r="B154" s="4"/>
      <c r="C154" s="4"/>
      <c r="D154" s="4"/>
      <c r="E154" s="4"/>
      <c r="F154" s="4"/>
      <c r="G154" s="4"/>
      <c r="H154" s="4"/>
      <c r="I154" s="4"/>
    </row>
    <row r="155" spans="1:9">
      <c r="A155" s="4"/>
      <c r="B155" s="4"/>
      <c r="C155" s="4"/>
      <c r="D155" s="4"/>
      <c r="E155" s="4"/>
      <c r="F155" s="4"/>
      <c r="G155" s="4"/>
      <c r="H155" s="4"/>
      <c r="I155" s="4"/>
    </row>
    <row r="156" spans="1:9">
      <c r="A156" s="4"/>
      <c r="B156" s="4"/>
      <c r="C156" s="4"/>
      <c r="D156" s="4"/>
      <c r="E156" s="4"/>
      <c r="F156" s="4"/>
      <c r="G156" s="4"/>
      <c r="H156" s="4"/>
      <c r="I156" s="4"/>
    </row>
    <row r="157" spans="1:9">
      <c r="A157" s="4"/>
      <c r="B157" s="4"/>
      <c r="C157" s="4"/>
      <c r="D157" s="4"/>
      <c r="E157" s="4"/>
      <c r="F157" s="4"/>
      <c r="G157" s="4"/>
      <c r="H157" s="4"/>
      <c r="I157" s="4"/>
    </row>
    <row r="158" spans="1:9">
      <c r="A158" s="4"/>
      <c r="B158" s="4"/>
      <c r="C158" s="4"/>
      <c r="D158" s="4"/>
      <c r="E158" s="4"/>
      <c r="F158" s="4"/>
      <c r="G158" s="4"/>
      <c r="H158" s="4"/>
      <c r="I158" s="4"/>
    </row>
    <row r="159" spans="1:9">
      <c r="A159" s="4"/>
      <c r="B159" s="4"/>
      <c r="C159" s="4"/>
      <c r="D159" s="4"/>
      <c r="E159" s="4"/>
      <c r="F159" s="4"/>
      <c r="G159" s="4"/>
      <c r="H159" s="4"/>
      <c r="I159" s="4"/>
    </row>
    <row r="160" spans="1:9">
      <c r="A160" s="4"/>
      <c r="B160" s="4"/>
      <c r="C160" s="4"/>
      <c r="D160" s="4"/>
      <c r="E160" s="4"/>
      <c r="F160" s="4"/>
      <c r="G160" s="4"/>
      <c r="H160" s="4"/>
      <c r="I160" s="4"/>
    </row>
    <row r="161" spans="1:9">
      <c r="A161" s="4"/>
      <c r="B161" s="4"/>
      <c r="C161" s="4"/>
      <c r="D161" s="4"/>
      <c r="E161" s="4"/>
      <c r="F161" s="4"/>
      <c r="G161" s="4"/>
      <c r="H161" s="4"/>
      <c r="I161" s="4"/>
    </row>
    <row r="162" spans="1:9">
      <c r="A162" s="4"/>
      <c r="B162" s="4"/>
      <c r="C162" s="4"/>
      <c r="D162" s="4"/>
      <c r="E162" s="4"/>
      <c r="F162" s="4"/>
      <c r="G162" s="4"/>
      <c r="H162" s="4"/>
      <c r="I162" s="4"/>
    </row>
    <row r="163" spans="1:9">
      <c r="A163" s="4"/>
      <c r="B163" s="4"/>
      <c r="C163" s="4"/>
      <c r="D163" s="4"/>
      <c r="E163" s="4"/>
      <c r="F163" s="4"/>
      <c r="G163" s="4"/>
      <c r="H163" s="4"/>
      <c r="I163" s="4"/>
    </row>
    <row r="164" spans="1:9">
      <c r="A164" s="4"/>
      <c r="B164" s="4"/>
      <c r="C164" s="4"/>
      <c r="D164" s="4"/>
      <c r="E164" s="4"/>
      <c r="F164" s="4"/>
      <c r="G164" s="4"/>
      <c r="H164" s="4"/>
      <c r="I164" s="4"/>
    </row>
    <row r="165" spans="1:9">
      <c r="A165" s="4"/>
      <c r="B165" s="4"/>
      <c r="C165" s="4"/>
      <c r="D165" s="4"/>
      <c r="E165" s="4"/>
      <c r="F165" s="4"/>
      <c r="G165" s="4"/>
      <c r="H165" s="4"/>
      <c r="I165" s="4"/>
    </row>
    <row r="166" spans="1:9">
      <c r="A166" s="4"/>
      <c r="B166" s="4"/>
      <c r="C166" s="4"/>
      <c r="D166" s="4"/>
      <c r="E166" s="4"/>
      <c r="F166" s="4"/>
      <c r="G166" s="4"/>
      <c r="H166" s="4"/>
      <c r="I166" s="4"/>
    </row>
    <row r="167" spans="1:9">
      <c r="A167" s="4"/>
      <c r="B167" s="4"/>
      <c r="C167" s="4"/>
      <c r="D167" s="4"/>
      <c r="E167" s="4"/>
      <c r="F167" s="4"/>
      <c r="G167" s="4"/>
      <c r="H167" s="4"/>
      <c r="I167" s="4"/>
    </row>
    <row r="168" spans="1:9">
      <c r="A168" s="4"/>
      <c r="B168" s="4"/>
      <c r="C168" s="4"/>
      <c r="D168" s="4"/>
      <c r="E168" s="4"/>
      <c r="F168" s="4"/>
      <c r="G168" s="4"/>
      <c r="H168" s="4"/>
      <c r="I168" s="4"/>
    </row>
    <row r="169" spans="1:9">
      <c r="A169" s="4"/>
      <c r="B169" s="4"/>
      <c r="C169" s="4"/>
      <c r="D169" s="4"/>
      <c r="E169" s="4"/>
      <c r="F169" s="4"/>
      <c r="G169" s="4"/>
      <c r="H169" s="4"/>
      <c r="I169" s="4"/>
    </row>
    <row r="170" spans="1:9">
      <c r="A170" s="4"/>
      <c r="B170" s="4"/>
      <c r="C170" s="4"/>
      <c r="D170" s="4"/>
      <c r="E170" s="4"/>
      <c r="F170" s="4"/>
      <c r="G170" s="4"/>
      <c r="H170" s="4"/>
      <c r="I170" s="4"/>
    </row>
    <row r="171" spans="1:9">
      <c r="A171" s="4"/>
      <c r="B171" s="4"/>
      <c r="C171" s="4"/>
      <c r="D171" s="4"/>
      <c r="E171" s="4"/>
      <c r="F171" s="4"/>
      <c r="G171" s="4"/>
      <c r="H171" s="4"/>
      <c r="I171" s="4"/>
    </row>
    <row r="172" spans="1:9">
      <c r="A172" s="4"/>
      <c r="B172" s="4"/>
      <c r="C172" s="4"/>
      <c r="D172" s="4"/>
      <c r="E172" s="4"/>
      <c r="F172" s="4"/>
      <c r="G172" s="4"/>
      <c r="H172" s="4"/>
      <c r="I172" s="4"/>
    </row>
    <row r="173" spans="1:9">
      <c r="A173" s="4"/>
      <c r="B173" s="4"/>
      <c r="C173" s="4"/>
      <c r="D173" s="4"/>
      <c r="E173" s="4"/>
      <c r="F173" s="4"/>
      <c r="G173" s="4"/>
      <c r="H173" s="4"/>
      <c r="I173" s="4"/>
    </row>
    <row r="174" spans="1:9">
      <c r="A174" s="4"/>
      <c r="B174" s="4"/>
      <c r="C174" s="4"/>
      <c r="D174" s="4"/>
      <c r="E174" s="4"/>
      <c r="F174" s="4"/>
      <c r="G174" s="4"/>
      <c r="H174" s="4"/>
      <c r="I174" s="4"/>
    </row>
    <row r="175" spans="1:9">
      <c r="A175" s="4"/>
      <c r="B175" s="4"/>
      <c r="C175" s="4"/>
      <c r="D175" s="4"/>
      <c r="E175" s="4"/>
      <c r="F175" s="4"/>
      <c r="G175" s="4"/>
      <c r="H175" s="4"/>
      <c r="I175" s="4"/>
    </row>
    <row r="176" spans="1:9">
      <c r="A176" s="4"/>
      <c r="B176" s="4"/>
      <c r="C176" s="4"/>
      <c r="D176" s="4"/>
      <c r="E176" s="4"/>
      <c r="F176" s="4"/>
      <c r="G176" s="4"/>
      <c r="H176" s="4"/>
      <c r="I176" s="4"/>
    </row>
    <row r="177" spans="1:9">
      <c r="A177" s="4"/>
      <c r="B177" s="4"/>
      <c r="C177" s="4"/>
      <c r="D177" s="4"/>
      <c r="E177" s="4"/>
      <c r="F177" s="4"/>
      <c r="G177" s="4"/>
      <c r="H177" s="4"/>
      <c r="I177" s="4"/>
    </row>
    <row r="178" spans="1:9">
      <c r="A178" s="4"/>
      <c r="B178" s="4"/>
      <c r="C178" s="4"/>
      <c r="D178" s="4"/>
      <c r="E178" s="4"/>
      <c r="F178" s="4"/>
      <c r="G178" s="4"/>
      <c r="H178" s="4"/>
      <c r="I178" s="4"/>
    </row>
    <row r="179" spans="1:9">
      <c r="A179" s="4"/>
      <c r="B179" s="4"/>
      <c r="C179" s="4"/>
      <c r="D179" s="4"/>
      <c r="E179" s="4"/>
      <c r="F179" s="4"/>
      <c r="G179" s="4"/>
      <c r="H179" s="4"/>
      <c r="I179" s="4"/>
    </row>
    <row r="180" spans="1:9">
      <c r="A180" s="4"/>
      <c r="B180" s="4"/>
      <c r="C180" s="4"/>
      <c r="D180" s="4"/>
      <c r="E180" s="4"/>
      <c r="F180" s="4"/>
      <c r="G180" s="4"/>
      <c r="H180" s="4"/>
      <c r="I180" s="4"/>
    </row>
    <row r="181" spans="1:9">
      <c r="A181" s="4"/>
      <c r="B181" s="4"/>
      <c r="C181" s="4"/>
      <c r="D181" s="4"/>
      <c r="E181" s="4"/>
      <c r="F181" s="4"/>
      <c r="G181" s="4"/>
      <c r="H181" s="4"/>
      <c r="I181" s="4"/>
    </row>
    <row r="182" spans="1:9">
      <c r="A182" s="4"/>
      <c r="B182" s="4"/>
      <c r="C182" s="4"/>
      <c r="D182" s="4"/>
      <c r="E182" s="4"/>
      <c r="F182" s="4"/>
      <c r="G182" s="4"/>
      <c r="H182" s="4"/>
      <c r="I182" s="4"/>
    </row>
    <row r="183" spans="1:9">
      <c r="A183" s="4"/>
      <c r="B183" s="4"/>
      <c r="C183" s="4"/>
      <c r="D183" s="4"/>
      <c r="E183" s="4"/>
      <c r="F183" s="4"/>
      <c r="G183" s="4"/>
      <c r="H183" s="4"/>
      <c r="I183" s="4"/>
    </row>
    <row r="184" spans="1:9">
      <c r="A184" s="4"/>
      <c r="B184" s="4"/>
      <c r="C184" s="4"/>
      <c r="D184" s="4"/>
      <c r="E184" s="4"/>
      <c r="F184" s="4"/>
      <c r="G184" s="4"/>
      <c r="H184" s="4"/>
      <c r="I184" s="4"/>
    </row>
    <row r="185" spans="1:9">
      <c r="A185" s="4"/>
      <c r="B185" s="4"/>
      <c r="C185" s="4"/>
      <c r="D185" s="4"/>
      <c r="E185" s="4"/>
      <c r="F185" s="4"/>
      <c r="G185" s="4"/>
      <c r="H185" s="4"/>
      <c r="I185" s="4"/>
    </row>
    <row r="186" spans="1:9">
      <c r="A186" s="4"/>
      <c r="B186" s="4"/>
      <c r="C186" s="4"/>
      <c r="D186" s="4"/>
      <c r="E186" s="4"/>
      <c r="F186" s="4"/>
      <c r="G186" s="4"/>
      <c r="H186" s="4"/>
      <c r="I186" s="4"/>
    </row>
    <row r="187" spans="1:9">
      <c r="A187" s="4"/>
      <c r="B187" s="4"/>
      <c r="C187" s="4"/>
      <c r="D187" s="4"/>
      <c r="E187" s="4"/>
      <c r="F187" s="4"/>
      <c r="G187" s="4"/>
      <c r="H187" s="4"/>
      <c r="I187" s="4"/>
    </row>
    <row r="188" spans="1:9">
      <c r="A188" s="4"/>
      <c r="B188" s="4"/>
      <c r="C188" s="4"/>
      <c r="D188" s="4"/>
      <c r="E188" s="4"/>
      <c r="F188" s="4"/>
      <c r="G188" s="4"/>
      <c r="H188" s="4"/>
      <c r="I188" s="4"/>
    </row>
    <row r="189" spans="1:9">
      <c r="A189" s="4"/>
      <c r="B189" s="4"/>
      <c r="C189" s="4"/>
      <c r="D189" s="4"/>
      <c r="E189" s="4"/>
      <c r="F189" s="4"/>
      <c r="G189" s="4"/>
      <c r="H189" s="4"/>
      <c r="I189" s="4"/>
    </row>
    <row r="190" spans="1:9">
      <c r="A190" s="4"/>
      <c r="B190" s="4"/>
      <c r="C190" s="4"/>
      <c r="D190" s="4"/>
      <c r="E190" s="4"/>
      <c r="F190" s="4"/>
      <c r="G190" s="4"/>
      <c r="H190" s="4"/>
      <c r="I190" s="4"/>
    </row>
    <row r="191" spans="1:9">
      <c r="A191" s="4"/>
      <c r="B191" s="4"/>
      <c r="C191" s="4"/>
      <c r="D191" s="4"/>
      <c r="E191" s="4"/>
      <c r="F191" s="4"/>
      <c r="G191" s="4"/>
      <c r="H191" s="4"/>
      <c r="I191" s="4"/>
    </row>
    <row r="192" spans="1:9">
      <c r="A192" s="4"/>
      <c r="B192" s="4"/>
      <c r="C192" s="4"/>
      <c r="D192" s="4"/>
      <c r="E192" s="4"/>
      <c r="F192" s="4"/>
      <c r="G192" s="4"/>
      <c r="H192" s="4"/>
      <c r="I192" s="4"/>
    </row>
    <row r="193" spans="1:9">
      <c r="A193" s="4"/>
      <c r="B193" s="4"/>
      <c r="C193" s="4"/>
      <c r="D193" s="4"/>
      <c r="E193" s="4"/>
      <c r="F193" s="4"/>
      <c r="G193" s="4"/>
      <c r="H193" s="4"/>
      <c r="I193" s="4"/>
    </row>
    <row r="194" spans="1:9">
      <c r="A194" s="4"/>
      <c r="B194" s="4"/>
      <c r="C194" s="4"/>
      <c r="D194" s="4"/>
      <c r="E194" s="4"/>
      <c r="F194" s="4"/>
      <c r="G194" s="4"/>
      <c r="H194" s="4"/>
      <c r="I194" s="4"/>
    </row>
    <row r="195" spans="1:9">
      <c r="A195" s="4"/>
      <c r="B195" s="4"/>
      <c r="C195" s="4"/>
      <c r="D195" s="4"/>
      <c r="E195" s="4"/>
      <c r="F195" s="4"/>
      <c r="G195" s="4"/>
      <c r="H195" s="4"/>
      <c r="I195" s="4"/>
    </row>
    <row r="196" spans="1:9">
      <c r="A196" s="4"/>
      <c r="B196" s="4"/>
      <c r="C196" s="4"/>
      <c r="D196" s="4"/>
      <c r="E196" s="4"/>
      <c r="F196" s="4"/>
      <c r="G196" s="4"/>
      <c r="H196" s="4"/>
      <c r="I196" s="4"/>
    </row>
    <row r="197" spans="1:9">
      <c r="A197" s="4"/>
      <c r="B197" s="4"/>
      <c r="C197" s="4"/>
      <c r="D197" s="4"/>
      <c r="E197" s="4"/>
      <c r="F197" s="4"/>
      <c r="G197" s="4"/>
      <c r="H197" s="4"/>
      <c r="I197" s="4"/>
    </row>
    <row r="198" spans="1:9">
      <c r="A198" s="4"/>
      <c r="B198" s="4"/>
      <c r="C198" s="4"/>
      <c r="D198" s="4"/>
      <c r="E198" s="4"/>
      <c r="F198" s="4"/>
      <c r="G198" s="4"/>
      <c r="H198" s="4"/>
      <c r="I198" s="4"/>
    </row>
    <row r="199" spans="1:9">
      <c r="A199" s="4"/>
      <c r="B199" s="4"/>
      <c r="C199" s="4"/>
      <c r="D199" s="4"/>
      <c r="E199" s="4"/>
      <c r="F199" s="4"/>
      <c r="G199" s="4"/>
      <c r="H199" s="4"/>
      <c r="I199" s="4"/>
    </row>
    <row r="200" spans="1:9">
      <c r="A200" s="4"/>
      <c r="B200" s="4"/>
      <c r="C200" s="4"/>
      <c r="D200" s="4"/>
      <c r="E200" s="4"/>
      <c r="F200" s="4"/>
      <c r="G200" s="4"/>
      <c r="H200" s="4"/>
      <c r="I200" s="4"/>
    </row>
    <row r="201" spans="1:9">
      <c r="A201" s="4"/>
      <c r="B201" s="4"/>
      <c r="C201" s="4"/>
      <c r="D201" s="4"/>
      <c r="E201" s="4"/>
      <c r="F201" s="4"/>
      <c r="G201" s="4"/>
      <c r="H201" s="4"/>
      <c r="I201" s="4"/>
    </row>
    <row r="202" spans="1:9">
      <c r="A202" s="4"/>
      <c r="B202" s="4"/>
      <c r="C202" s="4"/>
      <c r="D202" s="4"/>
      <c r="E202" s="4"/>
      <c r="F202" s="4"/>
      <c r="G202" s="4"/>
      <c r="H202" s="4"/>
      <c r="I202" s="4"/>
    </row>
    <row r="203" spans="1:9">
      <c r="A203" s="4"/>
      <c r="B203" s="4"/>
      <c r="C203" s="4"/>
      <c r="D203" s="4"/>
      <c r="E203" s="4"/>
      <c r="F203" s="4"/>
      <c r="G203" s="4"/>
      <c r="H203" s="4"/>
      <c r="I203" s="4"/>
    </row>
    <row r="204" spans="1:9">
      <c r="A204" s="4"/>
      <c r="B204" s="4"/>
      <c r="C204" s="4"/>
      <c r="D204" s="4"/>
      <c r="E204" s="4"/>
      <c r="F204" s="4"/>
      <c r="G204" s="4"/>
      <c r="H204" s="4"/>
      <c r="I204" s="4"/>
    </row>
    <row r="205" spans="1:9">
      <c r="A205" s="4"/>
      <c r="B205" s="4"/>
      <c r="C205" s="4"/>
      <c r="D205" s="4"/>
      <c r="E205" s="4"/>
      <c r="F205" s="4"/>
      <c r="G205" s="4"/>
      <c r="H205" s="4"/>
      <c r="I205" s="4"/>
    </row>
    <row r="206" spans="1:9">
      <c r="A206" s="4"/>
      <c r="B206" s="4"/>
      <c r="C206" s="4"/>
      <c r="D206" s="4"/>
      <c r="E206" s="4"/>
      <c r="F206" s="4"/>
      <c r="G206" s="4"/>
      <c r="H206" s="4"/>
      <c r="I206" s="4"/>
    </row>
    <row r="207" spans="1:9">
      <c r="A207" s="4"/>
      <c r="B207" s="4"/>
      <c r="C207" s="4"/>
      <c r="D207" s="4"/>
      <c r="E207" s="4"/>
      <c r="F207" s="4"/>
      <c r="G207" s="4"/>
      <c r="H207" s="4"/>
      <c r="I207" s="4"/>
    </row>
    <row r="208" spans="1:9">
      <c r="A208" s="4"/>
      <c r="B208" s="4"/>
      <c r="C208" s="4"/>
      <c r="D208" s="4"/>
      <c r="E208" s="4"/>
      <c r="F208" s="4"/>
      <c r="G208" s="4"/>
      <c r="H208" s="4"/>
      <c r="I208" s="4"/>
    </row>
    <row r="209" spans="1:9">
      <c r="A209" s="4"/>
      <c r="B209" s="4"/>
      <c r="C209" s="4"/>
      <c r="D209" s="4"/>
      <c r="E209" s="4"/>
      <c r="F209" s="4"/>
      <c r="G209" s="4"/>
      <c r="H209" s="4"/>
      <c r="I209" s="4"/>
    </row>
    <row r="210" spans="1:9">
      <c r="A210" s="4"/>
      <c r="B210" s="4"/>
      <c r="C210" s="4"/>
      <c r="D210" s="4"/>
      <c r="E210" s="4"/>
      <c r="F210" s="4"/>
      <c r="G210" s="4"/>
      <c r="H210" s="4"/>
      <c r="I210" s="4"/>
    </row>
    <row r="211" spans="1:9">
      <c r="A211" s="4"/>
      <c r="B211" s="4"/>
      <c r="C211" s="4"/>
      <c r="D211" s="4"/>
      <c r="E211" s="4"/>
      <c r="F211" s="4"/>
      <c r="G211" s="4"/>
      <c r="H211" s="4"/>
      <c r="I211" s="4"/>
    </row>
    <row r="212" spans="1:9">
      <c r="A212" s="4"/>
      <c r="B212" s="4"/>
      <c r="C212" s="4"/>
      <c r="D212" s="4"/>
      <c r="E212" s="4"/>
      <c r="F212" s="4"/>
      <c r="G212" s="4"/>
      <c r="H212" s="4"/>
      <c r="I212" s="4"/>
    </row>
    <row r="213" spans="1:9">
      <c r="A213" s="4"/>
      <c r="B213" s="4"/>
      <c r="C213" s="4"/>
      <c r="D213" s="4"/>
      <c r="E213" s="4"/>
      <c r="F213" s="4"/>
      <c r="G213" s="4"/>
      <c r="H213" s="4"/>
      <c r="I213" s="4"/>
    </row>
    <row r="214" spans="1:9">
      <c r="A214" s="4"/>
      <c r="B214" s="4"/>
      <c r="C214" s="4"/>
      <c r="D214" s="4"/>
      <c r="E214" s="4"/>
      <c r="F214" s="4"/>
      <c r="G214" s="4"/>
      <c r="H214" s="4"/>
      <c r="I214" s="4"/>
    </row>
    <row r="215" spans="1:9">
      <c r="A215" s="4"/>
      <c r="B215" s="4"/>
      <c r="C215" s="4"/>
      <c r="D215" s="4"/>
      <c r="E215" s="4"/>
      <c r="F215" s="4"/>
      <c r="G215" s="4"/>
      <c r="H215" s="4"/>
      <c r="I215" s="4"/>
    </row>
    <row r="216" spans="1:9">
      <c r="A216" s="4"/>
      <c r="B216" s="4"/>
      <c r="C216" s="4"/>
      <c r="D216" s="4"/>
      <c r="E216" s="4"/>
      <c r="F216" s="4"/>
      <c r="G216" s="4"/>
      <c r="H216" s="4"/>
      <c r="I216" s="4"/>
    </row>
    <row r="217" spans="1:9">
      <c r="A217" s="4"/>
      <c r="B217" s="4"/>
      <c r="C217" s="4"/>
      <c r="D217" s="4"/>
      <c r="E217" s="4"/>
      <c r="F217" s="4"/>
      <c r="G217" s="4"/>
      <c r="H217" s="4"/>
      <c r="I217" s="4"/>
    </row>
    <row r="218" spans="1:9">
      <c r="A218" s="4"/>
      <c r="B218" s="4"/>
      <c r="C218" s="4"/>
      <c r="D218" s="4"/>
      <c r="E218" s="4"/>
      <c r="F218" s="4"/>
      <c r="G218" s="4"/>
      <c r="H218" s="4"/>
      <c r="I218" s="4"/>
    </row>
    <row r="219" spans="1:9">
      <c r="A219" s="4"/>
      <c r="B219" s="4"/>
      <c r="C219" s="4"/>
      <c r="D219" s="4"/>
      <c r="E219" s="4"/>
      <c r="F219" s="4"/>
      <c r="G219" s="4"/>
      <c r="H219" s="4"/>
      <c r="I219" s="4"/>
    </row>
    <row r="220" spans="1:9">
      <c r="A220" s="4"/>
      <c r="B220" s="4"/>
      <c r="C220" s="4"/>
      <c r="D220" s="4"/>
      <c r="E220" s="4"/>
      <c r="F220" s="4"/>
      <c r="G220" s="4"/>
      <c r="H220" s="4"/>
      <c r="I220" s="4"/>
    </row>
    <row r="221" spans="1:9">
      <c r="A221" s="4"/>
      <c r="B221" s="4"/>
      <c r="C221" s="4"/>
      <c r="D221" s="4"/>
      <c r="E221" s="4"/>
      <c r="F221" s="4"/>
      <c r="G221" s="4"/>
      <c r="H221" s="4"/>
      <c r="I221" s="4"/>
    </row>
    <row r="222" spans="1:9">
      <c r="A222" s="4"/>
      <c r="B222" s="4"/>
      <c r="C222" s="4"/>
      <c r="D222" s="4"/>
      <c r="E222" s="4"/>
      <c r="F222" s="4"/>
      <c r="G222" s="4"/>
      <c r="H222" s="4"/>
      <c r="I222" s="4"/>
    </row>
    <row r="223" spans="1:9">
      <c r="A223" s="4"/>
      <c r="B223" s="4"/>
      <c r="C223" s="4"/>
      <c r="D223" s="4"/>
      <c r="E223" s="4"/>
      <c r="F223" s="4"/>
      <c r="G223" s="4"/>
      <c r="H223" s="4"/>
      <c r="I223" s="4"/>
    </row>
    <row r="224" spans="1:9">
      <c r="A224" s="4"/>
      <c r="B224" s="4"/>
      <c r="C224" s="4"/>
      <c r="D224" s="4"/>
      <c r="E224" s="4"/>
      <c r="F224" s="4"/>
      <c r="G224" s="4"/>
      <c r="H224" s="4"/>
      <c r="I224" s="4"/>
    </row>
    <row r="225" spans="5:9">
      <c r="E225" s="4"/>
      <c r="F225" s="4"/>
      <c r="G225" s="4"/>
      <c r="H225" s="4"/>
      <c r="I225" s="4"/>
    </row>
    <row r="226" spans="5:9">
      <c r="E226" s="4"/>
      <c r="F226" s="4"/>
      <c r="G226" s="4"/>
      <c r="H226" s="4"/>
      <c r="I226" s="4"/>
    </row>
    <row r="227" spans="5:9">
      <c r="E227" s="4"/>
      <c r="F227" s="4"/>
      <c r="G227" s="4"/>
      <c r="H227" s="4"/>
      <c r="I227" s="4"/>
    </row>
    <row r="228" spans="5:9">
      <c r="E228" s="4"/>
      <c r="F228" s="4"/>
      <c r="G228" s="4"/>
      <c r="H228" s="4"/>
      <c r="I228" s="4"/>
    </row>
    <row r="229" spans="5:9">
      <c r="E229" s="4"/>
      <c r="F229" s="4"/>
      <c r="G229" s="4"/>
      <c r="H229" s="4"/>
      <c r="I229" s="4"/>
    </row>
    <row r="230" spans="5:9">
      <c r="E230" s="4"/>
      <c r="F230" s="4"/>
      <c r="G230" s="4"/>
      <c r="H230" s="4"/>
      <c r="I230" s="4"/>
    </row>
    <row r="231" spans="5:9">
      <c r="E231" s="4"/>
      <c r="F231" s="4"/>
      <c r="G231" s="4"/>
      <c r="H231" s="4"/>
      <c r="I231" s="4"/>
    </row>
    <row r="232" spans="5:9">
      <c r="E232" s="4"/>
      <c r="F232" s="4"/>
      <c r="G232" s="4"/>
      <c r="H232" s="4"/>
      <c r="I232" s="4"/>
    </row>
  </sheetData>
  <mergeCells count="57">
    <mergeCell ref="A23:D23"/>
    <mergeCell ref="B18:B20"/>
    <mergeCell ref="A18:A20"/>
    <mergeCell ref="G21:G26"/>
    <mergeCell ref="F18:F20"/>
    <mergeCell ref="G18:G20"/>
    <mergeCell ref="H18:I19"/>
    <mergeCell ref="C18:D19"/>
    <mergeCell ref="A21:D22"/>
    <mergeCell ref="A11:I11"/>
    <mergeCell ref="A12:I12"/>
    <mergeCell ref="A13:I13"/>
    <mergeCell ref="A16:I16"/>
    <mergeCell ref="A17:I17"/>
    <mergeCell ref="A15:I15"/>
    <mergeCell ref="A1:I1"/>
    <mergeCell ref="A4:D9"/>
    <mergeCell ref="F4:I4"/>
    <mergeCell ref="F5:I5"/>
    <mergeCell ref="F6:I6"/>
    <mergeCell ref="F7:I7"/>
    <mergeCell ref="F8:I8"/>
    <mergeCell ref="A2:I2"/>
    <mergeCell ref="A3:H3"/>
    <mergeCell ref="S18:T19"/>
    <mergeCell ref="L21:O22"/>
    <mergeCell ref="R21:R27"/>
    <mergeCell ref="L23:O23"/>
    <mergeCell ref="R29:R30"/>
    <mergeCell ref="L30:O31"/>
    <mergeCell ref="Q31:T32"/>
    <mergeCell ref="L32:O32"/>
    <mergeCell ref="L18:L20"/>
    <mergeCell ref="M18:M20"/>
    <mergeCell ref="N18:O19"/>
    <mergeCell ref="Q18:Q20"/>
    <mergeCell ref="R18:R20"/>
    <mergeCell ref="Q48:T48"/>
    <mergeCell ref="M36:M37"/>
    <mergeCell ref="L41:O41"/>
    <mergeCell ref="Q41:T42"/>
    <mergeCell ref="M43:M44"/>
    <mergeCell ref="Q45:T45"/>
    <mergeCell ref="G27:G28"/>
    <mergeCell ref="G29:G30"/>
    <mergeCell ref="B53:B54"/>
    <mergeCell ref="L48:O48"/>
    <mergeCell ref="F46:I46"/>
    <mergeCell ref="F43:I43"/>
    <mergeCell ref="F35:I35"/>
    <mergeCell ref="A29:D29"/>
    <mergeCell ref="A38:D38"/>
    <mergeCell ref="A45:D45"/>
    <mergeCell ref="B31:B32"/>
    <mergeCell ref="B40:B41"/>
    <mergeCell ref="G47:G48"/>
    <mergeCell ref="A50:I50"/>
  </mergeCells>
  <pageMargins left="0.70866141732283472" right="0.51181102362204722" top="0.55118110236220474" bottom="0.35433070866141736" header="0.31496062992125984" footer="0.31496062992125984"/>
  <pageSetup paperSize="9" scale="75" orientation="portrait" r:id="rId1"/>
  <drawing r:id="rId2"/>
  <legacyDrawing r:id="rId3"/>
  <oleObjects>
    <oleObject progId="CorelDraw.Graphic.9" shapeId="1027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67"/>
  <sheetViews>
    <sheetView topLeftCell="A31" zoomScaleSheetLayoutView="89" workbookViewId="0">
      <selection activeCell="A14" sqref="A14:I14"/>
    </sheetView>
  </sheetViews>
  <sheetFormatPr defaultRowHeight="15"/>
  <cols>
    <col min="1" max="1" width="24.7109375" customWidth="1"/>
    <col min="2" max="2" width="14.7109375" customWidth="1"/>
    <col min="3" max="4" width="8.7109375" customWidth="1"/>
    <col min="5" max="5" width="1" customWidth="1"/>
    <col min="6" max="6" width="24.7109375" customWidth="1"/>
    <col min="7" max="7" width="14.7109375" customWidth="1"/>
    <col min="8" max="8" width="8.7109375" customWidth="1"/>
    <col min="9" max="9" width="8.7109375" style="65" customWidth="1"/>
    <col min="10" max="10" width="0.140625" customWidth="1"/>
    <col min="11" max="11" width="4.42578125" customWidth="1"/>
    <col min="12" max="12" width="1.5703125" customWidth="1"/>
    <col min="13" max="13" width="1" customWidth="1"/>
    <col min="14" max="14" width="1.7109375" hidden="1" customWidth="1"/>
    <col min="15" max="15" width="4.28515625" customWidth="1"/>
    <col min="16" max="16" width="24.7109375" hidden="1" customWidth="1"/>
    <col min="17" max="17" width="14.7109375" hidden="1" customWidth="1"/>
    <col min="18" max="19" width="8.7109375" hidden="1" customWidth="1"/>
    <col min="20" max="20" width="1" hidden="1" customWidth="1"/>
    <col min="21" max="21" width="24.7109375" hidden="1" customWidth="1"/>
    <col min="22" max="22" width="14.7109375" hidden="1" customWidth="1"/>
    <col min="23" max="24" width="8.7109375" hidden="1" customWidth="1"/>
    <col min="25" max="27" width="9.140625" hidden="1" customWidth="1"/>
    <col min="28" max="29" width="9.140625" customWidth="1"/>
  </cols>
  <sheetData>
    <row r="1" spans="1:24" ht="17.45" customHeight="1">
      <c r="A1" s="353" t="s">
        <v>690</v>
      </c>
      <c r="B1" s="353"/>
      <c r="C1" s="353"/>
      <c r="D1" s="353"/>
      <c r="E1" s="353"/>
      <c r="F1" s="353"/>
      <c r="G1" s="353"/>
      <c r="H1" s="353"/>
      <c r="I1" s="353"/>
    </row>
    <row r="2" spans="1:24" ht="15.75" customHeight="1">
      <c r="A2" s="357" t="s">
        <v>691</v>
      </c>
      <c r="B2" s="357"/>
      <c r="C2" s="357"/>
      <c r="D2" s="357"/>
      <c r="E2" s="357"/>
      <c r="F2" s="357"/>
      <c r="G2" s="357"/>
      <c r="H2" s="357"/>
      <c r="I2" s="357"/>
    </row>
    <row r="3" spans="1:24" ht="11.25" customHeight="1">
      <c r="A3" s="354"/>
      <c r="B3" s="354"/>
      <c r="C3" s="354"/>
      <c r="D3" s="354"/>
      <c r="E3" s="355" t="s">
        <v>79</v>
      </c>
      <c r="F3" s="355"/>
      <c r="G3" s="355"/>
      <c r="H3" s="355"/>
      <c r="I3" s="355"/>
      <c r="J3" s="79"/>
      <c r="K3" s="79"/>
      <c r="L3" s="79"/>
      <c r="M3" s="79"/>
    </row>
    <row r="4" spans="1:24" ht="11.25" customHeight="1">
      <c r="A4" s="354"/>
      <c r="B4" s="354"/>
      <c r="C4" s="354"/>
      <c r="D4" s="354"/>
      <c r="E4" s="355" t="s">
        <v>776</v>
      </c>
      <c r="F4" s="355"/>
      <c r="G4" s="355"/>
      <c r="H4" s="355"/>
      <c r="I4" s="355"/>
      <c r="J4" s="79"/>
      <c r="K4" s="79"/>
      <c r="L4" s="79"/>
      <c r="M4" s="79"/>
    </row>
    <row r="5" spans="1:24" ht="10.5" customHeight="1">
      <c r="A5" s="354"/>
      <c r="B5" s="354"/>
      <c r="C5" s="354"/>
      <c r="D5" s="354"/>
      <c r="E5" s="355" t="s">
        <v>779</v>
      </c>
      <c r="F5" s="355"/>
      <c r="G5" s="355"/>
      <c r="H5" s="355"/>
      <c r="I5" s="355"/>
      <c r="J5" s="79"/>
      <c r="K5" s="79"/>
      <c r="L5" s="79"/>
      <c r="M5" s="79"/>
    </row>
    <row r="6" spans="1:24" ht="12.75" customHeight="1">
      <c r="A6" s="354"/>
      <c r="B6" s="354"/>
      <c r="C6" s="354"/>
      <c r="D6" s="354"/>
      <c r="E6" s="356" t="s">
        <v>81</v>
      </c>
      <c r="F6" s="356"/>
      <c r="G6" s="356"/>
      <c r="H6" s="356"/>
      <c r="I6" s="356"/>
      <c r="J6" s="80"/>
      <c r="K6" s="80"/>
      <c r="L6" s="80"/>
      <c r="M6" s="80"/>
    </row>
    <row r="7" spans="1:24" ht="12.75" customHeight="1">
      <c r="A7" s="354"/>
      <c r="B7" s="354"/>
      <c r="C7" s="354"/>
      <c r="D7" s="354"/>
      <c r="E7" s="356" t="s">
        <v>80</v>
      </c>
      <c r="F7" s="356"/>
      <c r="G7" s="356"/>
      <c r="H7" s="356"/>
      <c r="I7" s="356"/>
      <c r="J7" s="77"/>
      <c r="K7" s="77"/>
      <c r="L7" s="77"/>
      <c r="M7" s="77"/>
    </row>
    <row r="8" spans="1:24" ht="3.2" hidden="1" customHeight="1">
      <c r="A8" s="354"/>
      <c r="B8" s="354"/>
      <c r="C8" s="354"/>
      <c r="D8" s="354"/>
      <c r="E8" s="31"/>
      <c r="F8" s="355"/>
      <c r="G8" s="355"/>
      <c r="H8" s="355"/>
      <c r="I8" s="355"/>
      <c r="J8" s="355"/>
      <c r="K8" s="355"/>
      <c r="L8" s="355"/>
      <c r="M8" s="355"/>
    </row>
    <row r="9" spans="1:24" ht="36" customHeight="1">
      <c r="A9" s="370" t="s">
        <v>692</v>
      </c>
      <c r="B9" s="370"/>
      <c r="C9" s="370"/>
      <c r="D9" s="370"/>
      <c r="E9" s="370"/>
      <c r="F9" s="370"/>
      <c r="G9" s="370"/>
      <c r="H9" s="370"/>
      <c r="I9" s="370"/>
      <c r="J9" s="39"/>
      <c r="K9" s="39"/>
      <c r="L9" s="39"/>
      <c r="M9" s="39"/>
    </row>
    <row r="10" spans="1:24" ht="23.25" customHeight="1">
      <c r="A10" s="370" t="s">
        <v>786</v>
      </c>
      <c r="B10" s="370"/>
      <c r="C10" s="370"/>
      <c r="D10" s="370"/>
      <c r="E10" s="370"/>
      <c r="F10" s="370"/>
      <c r="G10" s="370"/>
      <c r="H10" s="370"/>
      <c r="I10" s="370"/>
      <c r="J10" s="30"/>
      <c r="K10" s="30"/>
      <c r="L10" s="30"/>
      <c r="M10" s="30"/>
    </row>
    <row r="11" spans="1:24" ht="11.25" customHeight="1">
      <c r="A11" s="370" t="s">
        <v>0</v>
      </c>
      <c r="B11" s="370"/>
      <c r="C11" s="370"/>
      <c r="D11" s="370"/>
      <c r="E11" s="370"/>
      <c r="F11" s="370"/>
      <c r="G11" s="370"/>
      <c r="H11" s="370"/>
      <c r="I11" s="370"/>
    </row>
    <row r="12" spans="1:24" ht="6" hidden="1" customHeight="1">
      <c r="A12" s="1"/>
    </row>
    <row r="13" spans="1:24" s="4" customFormat="1" ht="15" customHeight="1">
      <c r="A13" s="369" t="s">
        <v>275</v>
      </c>
      <c r="B13" s="369"/>
      <c r="C13" s="369"/>
      <c r="D13" s="369"/>
      <c r="E13" s="369"/>
      <c r="F13" s="369"/>
      <c r="G13" s="369"/>
      <c r="H13" s="369"/>
      <c r="I13" s="369"/>
      <c r="L13" s="32"/>
    </row>
    <row r="14" spans="1:24" s="4" customFormat="1" ht="14.25" customHeight="1" thickBot="1">
      <c r="A14" s="371" t="s">
        <v>794</v>
      </c>
      <c r="B14" s="371"/>
      <c r="C14" s="371"/>
      <c r="D14" s="371"/>
      <c r="E14" s="371"/>
      <c r="F14" s="371"/>
      <c r="G14" s="371"/>
      <c r="H14" s="371"/>
      <c r="I14" s="371"/>
      <c r="L14" s="32"/>
    </row>
    <row r="15" spans="1:24" ht="12.75" customHeight="1">
      <c r="A15" s="350" t="s">
        <v>1</v>
      </c>
      <c r="B15" s="350" t="s">
        <v>67</v>
      </c>
      <c r="C15" s="330" t="s">
        <v>2</v>
      </c>
      <c r="D15" s="331"/>
      <c r="E15" s="40"/>
      <c r="F15" s="350" t="s">
        <v>1</v>
      </c>
      <c r="G15" s="55"/>
      <c r="H15" s="330" t="s">
        <v>2</v>
      </c>
      <c r="I15" s="331"/>
      <c r="P15" s="350" t="s">
        <v>1</v>
      </c>
      <c r="Q15" s="350" t="s">
        <v>67</v>
      </c>
      <c r="R15" s="330" t="s">
        <v>2</v>
      </c>
      <c r="S15" s="331"/>
      <c r="T15" s="40"/>
      <c r="U15" s="350" t="s">
        <v>1</v>
      </c>
      <c r="V15" s="211"/>
      <c r="W15" s="330" t="s">
        <v>2</v>
      </c>
      <c r="X15" s="331"/>
    </row>
    <row r="16" spans="1:24" ht="12.95" customHeight="1" thickBot="1">
      <c r="A16" s="351"/>
      <c r="B16" s="351"/>
      <c r="C16" s="332"/>
      <c r="D16" s="333"/>
      <c r="E16" s="4"/>
      <c r="F16" s="351"/>
      <c r="G16" s="61" t="s">
        <v>67</v>
      </c>
      <c r="H16" s="332"/>
      <c r="I16" s="333"/>
      <c r="P16" s="351"/>
      <c r="Q16" s="351"/>
      <c r="R16" s="332"/>
      <c r="S16" s="333"/>
      <c r="T16" s="4"/>
      <c r="U16" s="351"/>
      <c r="V16" s="212" t="s">
        <v>67</v>
      </c>
      <c r="W16" s="332"/>
      <c r="X16" s="333"/>
    </row>
    <row r="17" spans="1:28" ht="12.95" customHeight="1" thickBot="1">
      <c r="A17" s="352"/>
      <c r="B17" s="352"/>
      <c r="C17" s="41" t="s">
        <v>3</v>
      </c>
      <c r="D17" s="42" t="s">
        <v>4</v>
      </c>
      <c r="E17" s="38"/>
      <c r="F17" s="352"/>
      <c r="G17" s="56"/>
      <c r="H17" s="41" t="s">
        <v>3</v>
      </c>
      <c r="I17" s="68" t="s">
        <v>4</v>
      </c>
      <c r="P17" s="352"/>
      <c r="Q17" s="352"/>
      <c r="R17" s="41" t="s">
        <v>3</v>
      </c>
      <c r="S17" s="42" t="s">
        <v>4</v>
      </c>
      <c r="T17" s="38"/>
      <c r="U17" s="352"/>
      <c r="V17" s="213"/>
      <c r="W17" s="41" t="s">
        <v>3</v>
      </c>
      <c r="X17" s="68" t="s">
        <v>4</v>
      </c>
    </row>
    <row r="18" spans="1:28" ht="20.100000000000001" customHeight="1" thickBot="1">
      <c r="A18" s="21" t="s">
        <v>29</v>
      </c>
      <c r="B18" s="303" t="s">
        <v>25</v>
      </c>
      <c r="C18" s="20">
        <f>MROUND(R18,0.05)</f>
        <v>13.100000000000001</v>
      </c>
      <c r="D18" s="20">
        <f>C18+C18*0.2</f>
        <v>15.720000000000002</v>
      </c>
      <c r="F18" s="21" t="s">
        <v>247</v>
      </c>
      <c r="G18" s="372" t="s">
        <v>278</v>
      </c>
      <c r="H18" s="164">
        <f>MROUND(W18,0.05)</f>
        <v>107.9</v>
      </c>
      <c r="I18" s="24">
        <f>H18+H18*0.2</f>
        <v>129.48000000000002</v>
      </c>
      <c r="P18" s="21" t="s">
        <v>29</v>
      </c>
      <c r="Q18" s="303" t="s">
        <v>25</v>
      </c>
      <c r="R18" s="20">
        <v>13.081000000000001</v>
      </c>
      <c r="S18" s="20">
        <v>14.986000000000001</v>
      </c>
      <c r="U18" s="21" t="s">
        <v>247</v>
      </c>
      <c r="V18" s="303" t="s">
        <v>278</v>
      </c>
      <c r="W18" s="164">
        <v>107.8925</v>
      </c>
      <c r="X18" s="24">
        <v>123.605</v>
      </c>
      <c r="AA18" s="20">
        <v>1.03</v>
      </c>
    </row>
    <row r="19" spans="1:28" ht="20.100000000000001" customHeight="1" thickBot="1">
      <c r="A19" s="23" t="s">
        <v>30</v>
      </c>
      <c r="B19" s="302"/>
      <c r="C19" s="20">
        <f t="shared" ref="C19:C60" si="0">MROUND(R19,0.05)</f>
        <v>8.9500000000000011</v>
      </c>
      <c r="D19" s="20">
        <f t="shared" ref="D19:D60" si="1">C19+C19*0.2</f>
        <v>10.740000000000002</v>
      </c>
      <c r="F19" s="21" t="s">
        <v>248</v>
      </c>
      <c r="G19" s="373"/>
      <c r="H19" s="164">
        <f t="shared" ref="H19:H29" si="2">MROUND(W19,0.05)</f>
        <v>142.05000000000001</v>
      </c>
      <c r="I19" s="24">
        <f t="shared" ref="I19:I61" si="3">H19+H19*0.2</f>
        <v>170.46</v>
      </c>
      <c r="P19" s="84" t="s">
        <v>30</v>
      </c>
      <c r="Q19" s="302"/>
      <c r="R19" s="24">
        <v>8.9610000000000021</v>
      </c>
      <c r="S19" s="20">
        <v>10.266000000000002</v>
      </c>
      <c r="U19" s="21" t="s">
        <v>248</v>
      </c>
      <c r="V19" s="302"/>
      <c r="W19" s="164">
        <v>142.03700000000001</v>
      </c>
      <c r="X19" s="24">
        <v>162.72200000000001</v>
      </c>
    </row>
    <row r="20" spans="1:28" ht="20.100000000000001" customHeight="1" thickBot="1">
      <c r="A20" s="83" t="s">
        <v>298</v>
      </c>
      <c r="B20" s="303" t="s">
        <v>51</v>
      </c>
      <c r="C20" s="20">
        <f t="shared" si="0"/>
        <v>25.950000000000003</v>
      </c>
      <c r="D20" s="20">
        <f t="shared" si="1"/>
        <v>31.140000000000004</v>
      </c>
      <c r="F20" s="23" t="s">
        <v>237</v>
      </c>
      <c r="G20" s="69" t="s">
        <v>93</v>
      </c>
      <c r="H20" s="164">
        <f t="shared" si="2"/>
        <v>83.100000000000009</v>
      </c>
      <c r="I20" s="24">
        <f t="shared" si="3"/>
        <v>99.720000000000013</v>
      </c>
      <c r="P20" s="83" t="s">
        <v>298</v>
      </c>
      <c r="Q20" s="303" t="s">
        <v>51</v>
      </c>
      <c r="R20" s="58">
        <v>25.956000000000003</v>
      </c>
      <c r="S20" s="58">
        <v>29.736000000000004</v>
      </c>
      <c r="U20" s="84" t="s">
        <v>237</v>
      </c>
      <c r="V20" s="69" t="s">
        <v>93</v>
      </c>
      <c r="W20" s="174">
        <v>83.121000000000009</v>
      </c>
      <c r="X20" s="26">
        <v>95.225999999999999</v>
      </c>
    </row>
    <row r="21" spans="1:28" ht="20.100000000000001" customHeight="1" thickBot="1">
      <c r="A21" s="83" t="s">
        <v>214</v>
      </c>
      <c r="B21" s="301"/>
      <c r="C21" s="20">
        <f t="shared" si="0"/>
        <v>22.650000000000002</v>
      </c>
      <c r="D21" s="20">
        <f t="shared" si="1"/>
        <v>27.180000000000003</v>
      </c>
      <c r="F21" s="62" t="s">
        <v>246</v>
      </c>
      <c r="G21" s="92" t="s">
        <v>299</v>
      </c>
      <c r="H21" s="164">
        <f t="shared" si="2"/>
        <v>73.2</v>
      </c>
      <c r="I21" s="24">
        <f t="shared" si="3"/>
        <v>87.84</v>
      </c>
      <c r="P21" s="83" t="s">
        <v>214</v>
      </c>
      <c r="Q21" s="302"/>
      <c r="R21" s="58">
        <v>22.66</v>
      </c>
      <c r="S21" s="58">
        <v>25.96</v>
      </c>
      <c r="U21" s="83" t="s">
        <v>246</v>
      </c>
      <c r="V21" s="10" t="s">
        <v>299</v>
      </c>
      <c r="W21" s="214">
        <v>73.1815</v>
      </c>
      <c r="X21" s="214">
        <v>83.838999999999999</v>
      </c>
    </row>
    <row r="22" spans="1:28" ht="20.100000000000001" customHeight="1" thickBot="1">
      <c r="A22" s="87" t="s">
        <v>215</v>
      </c>
      <c r="B22" s="303" t="s">
        <v>51</v>
      </c>
      <c r="C22" s="20">
        <f t="shared" si="0"/>
        <v>21.55</v>
      </c>
      <c r="D22" s="20">
        <f t="shared" si="1"/>
        <v>25.86</v>
      </c>
      <c r="F22" s="29" t="s">
        <v>249</v>
      </c>
      <c r="G22" s="303" t="s">
        <v>286</v>
      </c>
      <c r="H22" s="164">
        <f t="shared" si="2"/>
        <v>162</v>
      </c>
      <c r="I22" s="24">
        <f t="shared" si="3"/>
        <v>194.4</v>
      </c>
      <c r="P22" s="87" t="s">
        <v>215</v>
      </c>
      <c r="Q22" s="303" t="s">
        <v>51</v>
      </c>
      <c r="R22" s="170">
        <v>21.527000000000001</v>
      </c>
      <c r="S22" s="58">
        <v>24.662000000000003</v>
      </c>
      <c r="U22" s="29" t="s">
        <v>249</v>
      </c>
      <c r="V22" s="303" t="s">
        <v>286</v>
      </c>
      <c r="W22" s="20">
        <v>162.01900000000001</v>
      </c>
      <c r="X22" s="214">
        <v>185.614</v>
      </c>
    </row>
    <row r="23" spans="1:28" ht="20.100000000000001" customHeight="1" thickBot="1">
      <c r="A23" s="88" t="s">
        <v>216</v>
      </c>
      <c r="B23" s="302"/>
      <c r="C23" s="20">
        <f t="shared" si="0"/>
        <v>17.95</v>
      </c>
      <c r="D23" s="20">
        <f t="shared" si="1"/>
        <v>21.54</v>
      </c>
      <c r="F23" s="57" t="s">
        <v>250</v>
      </c>
      <c r="G23" s="302"/>
      <c r="H23" s="164">
        <f t="shared" si="2"/>
        <v>186.75</v>
      </c>
      <c r="I23" s="24">
        <f t="shared" si="3"/>
        <v>224.1</v>
      </c>
      <c r="P23" s="88" t="s">
        <v>216</v>
      </c>
      <c r="Q23" s="302"/>
      <c r="R23" s="26">
        <v>17.973500000000001</v>
      </c>
      <c r="S23" s="26">
        <v>20.590999999999998</v>
      </c>
      <c r="U23" s="75" t="s">
        <v>250</v>
      </c>
      <c r="V23" s="302"/>
      <c r="W23" s="24">
        <v>186.739</v>
      </c>
      <c r="X23" s="214">
        <v>213.93400000000003</v>
      </c>
    </row>
    <row r="24" spans="1:28" ht="20.100000000000001" customHeight="1" thickBot="1">
      <c r="A24" s="23" t="s">
        <v>31</v>
      </c>
      <c r="B24" s="303" t="s">
        <v>34</v>
      </c>
      <c r="C24" s="20">
        <f t="shared" si="0"/>
        <v>20.8</v>
      </c>
      <c r="D24" s="20">
        <f t="shared" si="1"/>
        <v>24.96</v>
      </c>
      <c r="F24" s="57" t="s">
        <v>251</v>
      </c>
      <c r="G24" s="303" t="s">
        <v>285</v>
      </c>
      <c r="H24" s="164">
        <f t="shared" si="2"/>
        <v>179.3</v>
      </c>
      <c r="I24" s="24">
        <f t="shared" si="3"/>
        <v>215.16000000000003</v>
      </c>
      <c r="P24" s="84" t="s">
        <v>31</v>
      </c>
      <c r="Q24" s="303" t="s">
        <v>34</v>
      </c>
      <c r="R24" s="26">
        <v>20.806000000000004</v>
      </c>
      <c r="S24" s="24">
        <v>23.836000000000002</v>
      </c>
      <c r="U24" s="75" t="s">
        <v>251</v>
      </c>
      <c r="V24" s="303" t="s">
        <v>285</v>
      </c>
      <c r="W24" s="26">
        <v>179.32300000000004</v>
      </c>
      <c r="X24" s="214">
        <v>205.43800000000002</v>
      </c>
    </row>
    <row r="25" spans="1:28" ht="20.100000000000001" customHeight="1" thickBot="1">
      <c r="A25" s="23" t="s">
        <v>32</v>
      </c>
      <c r="B25" s="301"/>
      <c r="C25" s="20">
        <f t="shared" si="0"/>
        <v>18.45</v>
      </c>
      <c r="D25" s="20">
        <f t="shared" si="1"/>
        <v>22.14</v>
      </c>
      <c r="F25" s="57" t="s">
        <v>252</v>
      </c>
      <c r="G25" s="301"/>
      <c r="H25" s="164">
        <f t="shared" si="2"/>
        <v>189.75</v>
      </c>
      <c r="I25" s="24">
        <f t="shared" si="3"/>
        <v>227.7</v>
      </c>
      <c r="P25" s="84" t="s">
        <v>32</v>
      </c>
      <c r="Q25" s="301"/>
      <c r="R25" s="26">
        <v>18.437000000000001</v>
      </c>
      <c r="S25" s="24">
        <v>21.122000000000003</v>
      </c>
      <c r="U25" s="75" t="s">
        <v>252</v>
      </c>
      <c r="V25" s="301"/>
      <c r="W25" s="26">
        <v>189.72600000000003</v>
      </c>
      <c r="X25" s="214">
        <v>217.35600000000002</v>
      </c>
    </row>
    <row r="26" spans="1:28" s="12" customFormat="1" ht="20.100000000000001" customHeight="1" thickBot="1">
      <c r="A26" s="21" t="s">
        <v>33</v>
      </c>
      <c r="B26" s="301"/>
      <c r="C26" s="20">
        <f t="shared" si="0"/>
        <v>18.850000000000001</v>
      </c>
      <c r="D26" s="20">
        <f t="shared" si="1"/>
        <v>22.62</v>
      </c>
      <c r="F26" s="21" t="s">
        <v>253</v>
      </c>
      <c r="G26" s="301"/>
      <c r="H26" s="164">
        <f t="shared" si="2"/>
        <v>198</v>
      </c>
      <c r="I26" s="24">
        <f t="shared" si="3"/>
        <v>237.6</v>
      </c>
      <c r="P26" s="21" t="s">
        <v>33</v>
      </c>
      <c r="Q26" s="301"/>
      <c r="R26" s="26">
        <v>18.849</v>
      </c>
      <c r="S26" s="24">
        <v>21.594000000000001</v>
      </c>
      <c r="U26" s="21" t="s">
        <v>253</v>
      </c>
      <c r="V26" s="301"/>
      <c r="W26" s="26">
        <v>198.01750000000001</v>
      </c>
      <c r="X26" s="214">
        <v>226.85499999999999</v>
      </c>
    </row>
    <row r="27" spans="1:28" s="12" customFormat="1" ht="20.100000000000001" customHeight="1" thickBot="1">
      <c r="A27" s="23" t="s">
        <v>35</v>
      </c>
      <c r="B27" s="302"/>
      <c r="C27" s="20">
        <f t="shared" si="0"/>
        <v>12.600000000000001</v>
      </c>
      <c r="D27" s="20">
        <f t="shared" si="1"/>
        <v>15.120000000000001</v>
      </c>
      <c r="F27" s="29" t="s">
        <v>254</v>
      </c>
      <c r="G27" s="302"/>
      <c r="H27" s="164">
        <f t="shared" si="2"/>
        <v>208.5</v>
      </c>
      <c r="I27" s="24">
        <f t="shared" si="3"/>
        <v>250.2</v>
      </c>
      <c r="P27" s="84" t="s">
        <v>35</v>
      </c>
      <c r="Q27" s="302"/>
      <c r="R27" s="26">
        <v>12.6175</v>
      </c>
      <c r="S27" s="24">
        <v>14.455</v>
      </c>
      <c r="U27" s="29" t="s">
        <v>254</v>
      </c>
      <c r="V27" s="302"/>
      <c r="W27" s="26">
        <v>208.52350000000001</v>
      </c>
      <c r="X27" s="214">
        <v>238.89100000000002</v>
      </c>
    </row>
    <row r="28" spans="1:28" ht="20.100000000000001" customHeight="1" thickBot="1">
      <c r="A28" s="21" t="s">
        <v>218</v>
      </c>
      <c r="B28" s="10" t="s">
        <v>89</v>
      </c>
      <c r="C28" s="20">
        <f t="shared" si="0"/>
        <v>29.6</v>
      </c>
      <c r="D28" s="20">
        <f t="shared" si="1"/>
        <v>35.520000000000003</v>
      </c>
      <c r="F28" s="57" t="s">
        <v>255</v>
      </c>
      <c r="G28" s="303" t="s">
        <v>287</v>
      </c>
      <c r="H28" s="164">
        <f t="shared" si="2"/>
        <v>304.10000000000002</v>
      </c>
      <c r="I28" s="24">
        <f t="shared" si="3"/>
        <v>364.92</v>
      </c>
      <c r="P28" s="21" t="s">
        <v>218</v>
      </c>
      <c r="Q28" s="10" t="s">
        <v>89</v>
      </c>
      <c r="R28" s="26">
        <v>29.612500000000001</v>
      </c>
      <c r="S28" s="171">
        <v>33.924999999999997</v>
      </c>
      <c r="U28" s="75" t="s">
        <v>255</v>
      </c>
      <c r="V28" s="303" t="s">
        <v>287</v>
      </c>
      <c r="W28" s="24">
        <v>304.10750000000002</v>
      </c>
      <c r="X28" s="214">
        <v>348.39499999999998</v>
      </c>
    </row>
    <row r="29" spans="1:28" ht="20.100000000000001" customHeight="1" thickBot="1">
      <c r="A29" s="21" t="s">
        <v>36</v>
      </c>
      <c r="B29" s="10" t="s">
        <v>284</v>
      </c>
      <c r="C29" s="20">
        <f t="shared" si="0"/>
        <v>21.950000000000003</v>
      </c>
      <c r="D29" s="20">
        <f t="shared" si="1"/>
        <v>26.340000000000003</v>
      </c>
      <c r="F29" s="57" t="s">
        <v>256</v>
      </c>
      <c r="G29" s="302"/>
      <c r="H29" s="164">
        <f t="shared" si="2"/>
        <v>420</v>
      </c>
      <c r="I29" s="24">
        <f t="shared" si="3"/>
        <v>504</v>
      </c>
      <c r="P29" s="21" t="s">
        <v>36</v>
      </c>
      <c r="Q29" s="10" t="s">
        <v>284</v>
      </c>
      <c r="R29" s="26">
        <v>21.939</v>
      </c>
      <c r="S29" s="172">
        <v>25.134</v>
      </c>
      <c r="U29" s="75" t="s">
        <v>256</v>
      </c>
      <c r="V29" s="302"/>
      <c r="W29" s="24">
        <v>419.98250000000002</v>
      </c>
      <c r="X29" s="214">
        <v>481.14499999999998</v>
      </c>
    </row>
    <row r="30" spans="1:28" ht="20.100000000000001" customHeight="1" thickBot="1">
      <c r="A30" s="73" t="s">
        <v>217</v>
      </c>
      <c r="B30" s="303" t="s">
        <v>37</v>
      </c>
      <c r="C30" s="20">
        <f t="shared" si="0"/>
        <v>21.950000000000003</v>
      </c>
      <c r="D30" s="20">
        <f t="shared" si="1"/>
        <v>26.340000000000003</v>
      </c>
      <c r="F30" s="21" t="s">
        <v>257</v>
      </c>
      <c r="G30" s="303" t="s">
        <v>221</v>
      </c>
      <c r="H30" s="164">
        <v>145.19999999999999</v>
      </c>
      <c r="I30" s="24">
        <f t="shared" si="3"/>
        <v>174.23999999999998</v>
      </c>
      <c r="P30" s="83" t="s">
        <v>217</v>
      </c>
      <c r="Q30" s="303" t="s">
        <v>37</v>
      </c>
      <c r="R30" s="58">
        <v>21.939</v>
      </c>
      <c r="S30" s="26">
        <v>25.134</v>
      </c>
      <c r="U30" s="21" t="s">
        <v>257</v>
      </c>
      <c r="V30" s="303" t="s">
        <v>221</v>
      </c>
      <c r="W30" s="26">
        <v>145.17850000000001</v>
      </c>
      <c r="X30" s="214">
        <v>166.32100000000003</v>
      </c>
    </row>
    <row r="31" spans="1:28" ht="20.100000000000001" customHeight="1" thickBot="1">
      <c r="A31" s="73" t="s">
        <v>220</v>
      </c>
      <c r="B31" s="302"/>
      <c r="C31" s="20">
        <f t="shared" si="0"/>
        <v>14.350000000000001</v>
      </c>
      <c r="D31" s="20">
        <f t="shared" si="1"/>
        <v>17.220000000000002</v>
      </c>
      <c r="F31" s="21" t="s">
        <v>689</v>
      </c>
      <c r="G31" s="301"/>
      <c r="H31" s="164">
        <v>139.30000000000001</v>
      </c>
      <c r="I31" s="24">
        <f t="shared" si="3"/>
        <v>167.16000000000003</v>
      </c>
      <c r="P31" s="83" t="s">
        <v>220</v>
      </c>
      <c r="Q31" s="302"/>
      <c r="R31" s="26">
        <v>14.368500000000001</v>
      </c>
      <c r="S31" s="26">
        <v>16.461000000000002</v>
      </c>
      <c r="U31" s="29" t="s">
        <v>258</v>
      </c>
      <c r="V31" s="302"/>
      <c r="W31" s="26">
        <v>139.3075</v>
      </c>
      <c r="X31" s="214">
        <v>159.595</v>
      </c>
      <c r="AB31" s="15"/>
    </row>
    <row r="32" spans="1:28" ht="20.100000000000001" customHeight="1" thickBot="1">
      <c r="A32" s="21" t="s">
        <v>683</v>
      </c>
      <c r="B32" s="161" t="s">
        <v>90</v>
      </c>
      <c r="C32" s="20">
        <f t="shared" si="0"/>
        <v>45.300000000000004</v>
      </c>
      <c r="D32" s="20">
        <f t="shared" si="1"/>
        <v>54.360000000000007</v>
      </c>
      <c r="F32" s="29" t="s">
        <v>695</v>
      </c>
      <c r="G32" s="302"/>
      <c r="H32" s="164">
        <v>194.9</v>
      </c>
      <c r="I32" s="24">
        <f t="shared" si="3"/>
        <v>233.88</v>
      </c>
      <c r="P32" s="21" t="s">
        <v>683</v>
      </c>
      <c r="Q32" s="161" t="s">
        <v>90</v>
      </c>
      <c r="R32" s="171">
        <v>45.32</v>
      </c>
      <c r="S32" s="171">
        <v>51.92</v>
      </c>
      <c r="U32" s="21" t="s">
        <v>660</v>
      </c>
      <c r="V32" s="303" t="s">
        <v>288</v>
      </c>
      <c r="W32" s="26">
        <v>182.46450000000002</v>
      </c>
      <c r="X32" s="214">
        <v>209.03700000000001</v>
      </c>
    </row>
    <row r="33" spans="1:24" ht="20.100000000000001" customHeight="1" thickBot="1">
      <c r="A33" s="21" t="s">
        <v>684</v>
      </c>
      <c r="B33" s="70" t="s">
        <v>90</v>
      </c>
      <c r="C33" s="20">
        <f t="shared" si="0"/>
        <v>37.450000000000003</v>
      </c>
      <c r="D33" s="20">
        <f t="shared" si="1"/>
        <v>44.940000000000005</v>
      </c>
      <c r="F33" s="21" t="s">
        <v>281</v>
      </c>
      <c r="G33" s="303" t="s">
        <v>288</v>
      </c>
      <c r="H33" s="164">
        <f t="shared" ref="H33:H35" si="4">MROUND(W32,0.05)</f>
        <v>182.45000000000002</v>
      </c>
      <c r="I33" s="24">
        <f t="shared" si="3"/>
        <v>218.94000000000003</v>
      </c>
      <c r="P33" s="21" t="s">
        <v>684</v>
      </c>
      <c r="Q33" s="70" t="s">
        <v>90</v>
      </c>
      <c r="R33" s="173">
        <v>37.4405</v>
      </c>
      <c r="S33" s="26">
        <v>42.893000000000001</v>
      </c>
      <c r="U33" s="29" t="s">
        <v>279</v>
      </c>
      <c r="V33" s="302"/>
      <c r="W33" s="26">
        <v>173.24600000000001</v>
      </c>
      <c r="X33" s="214">
        <v>198.47600000000003</v>
      </c>
    </row>
    <row r="34" spans="1:24" ht="20.100000000000001" customHeight="1" thickBot="1">
      <c r="A34" s="84" t="s">
        <v>685</v>
      </c>
      <c r="B34" s="69" t="s">
        <v>90</v>
      </c>
      <c r="C34" s="20">
        <f t="shared" si="0"/>
        <v>31.200000000000003</v>
      </c>
      <c r="D34" s="20">
        <f t="shared" si="1"/>
        <v>37.440000000000005</v>
      </c>
      <c r="F34" s="29" t="s">
        <v>279</v>
      </c>
      <c r="G34" s="302"/>
      <c r="H34" s="164">
        <f t="shared" si="4"/>
        <v>173.25</v>
      </c>
      <c r="I34" s="24">
        <f t="shared" si="3"/>
        <v>207.9</v>
      </c>
      <c r="P34" s="84" t="s">
        <v>685</v>
      </c>
      <c r="Q34" s="69" t="s">
        <v>90</v>
      </c>
      <c r="R34" s="174">
        <v>31.209000000000003</v>
      </c>
      <c r="S34" s="26">
        <v>35.753999999999998</v>
      </c>
      <c r="U34" s="21" t="s">
        <v>661</v>
      </c>
      <c r="V34" s="303" t="s">
        <v>289</v>
      </c>
      <c r="W34" s="26">
        <v>312.29599999999999</v>
      </c>
      <c r="X34" s="214">
        <v>357.77599999999995</v>
      </c>
    </row>
    <row r="35" spans="1:24" ht="23.25" customHeight="1" thickBot="1">
      <c r="A35" s="21" t="s">
        <v>38</v>
      </c>
      <c r="B35" s="303" t="s">
        <v>91</v>
      </c>
      <c r="C35" s="20">
        <f t="shared" si="0"/>
        <v>49.1</v>
      </c>
      <c r="D35" s="20">
        <f t="shared" si="1"/>
        <v>58.92</v>
      </c>
      <c r="F35" s="21" t="s">
        <v>280</v>
      </c>
      <c r="G35" s="294" t="s">
        <v>289</v>
      </c>
      <c r="H35" s="164">
        <f t="shared" si="4"/>
        <v>312.3</v>
      </c>
      <c r="I35" s="24">
        <f t="shared" si="3"/>
        <v>374.76</v>
      </c>
      <c r="P35" s="21" t="s">
        <v>38</v>
      </c>
      <c r="Q35" s="303" t="s">
        <v>91</v>
      </c>
      <c r="R35" s="173">
        <v>49.07950000000001</v>
      </c>
      <c r="S35" s="26">
        <v>56.227000000000004</v>
      </c>
      <c r="U35" s="29" t="s">
        <v>662</v>
      </c>
      <c r="V35" s="302"/>
      <c r="W35" s="26">
        <v>270.22050000000002</v>
      </c>
      <c r="X35" s="214">
        <v>309.57300000000004</v>
      </c>
    </row>
    <row r="36" spans="1:24" ht="20.100000000000001" customHeight="1" thickBot="1">
      <c r="A36" s="23" t="s">
        <v>39</v>
      </c>
      <c r="B36" s="302"/>
      <c r="C36" s="20">
        <f t="shared" si="0"/>
        <v>31.5</v>
      </c>
      <c r="D36" s="20">
        <f t="shared" si="1"/>
        <v>37.799999999999997</v>
      </c>
      <c r="F36" s="29" t="s">
        <v>282</v>
      </c>
      <c r="G36" s="303" t="s">
        <v>290</v>
      </c>
      <c r="H36" s="164">
        <v>269.2</v>
      </c>
      <c r="I36" s="24">
        <f t="shared" si="3"/>
        <v>323.03999999999996</v>
      </c>
      <c r="P36" s="84" t="s">
        <v>39</v>
      </c>
      <c r="Q36" s="302"/>
      <c r="R36" s="174">
        <v>31.518000000000001</v>
      </c>
      <c r="S36" s="26">
        <v>36.108000000000004</v>
      </c>
      <c r="U36" s="29" t="s">
        <v>663</v>
      </c>
      <c r="V36" s="367" t="s">
        <v>290</v>
      </c>
      <c r="W36" s="20">
        <v>269.19050000000004</v>
      </c>
      <c r="X36" s="214">
        <v>308.39300000000003</v>
      </c>
    </row>
    <row r="37" spans="1:24" ht="20.100000000000001" customHeight="1" thickBot="1">
      <c r="A37" s="23" t="s">
        <v>230</v>
      </c>
      <c r="B37" s="6" t="s">
        <v>92</v>
      </c>
      <c r="C37" s="20">
        <f t="shared" si="0"/>
        <v>140.70000000000002</v>
      </c>
      <c r="D37" s="20">
        <f t="shared" si="1"/>
        <v>168.84000000000003</v>
      </c>
      <c r="F37" s="75" t="s">
        <v>283</v>
      </c>
      <c r="G37" s="301"/>
      <c r="H37" s="164">
        <v>259.85000000000002</v>
      </c>
      <c r="I37" s="24">
        <f t="shared" si="3"/>
        <v>311.82000000000005</v>
      </c>
      <c r="P37" s="84" t="s">
        <v>230</v>
      </c>
      <c r="Q37" s="6" t="s">
        <v>92</v>
      </c>
      <c r="R37" s="174">
        <v>140.69800000000001</v>
      </c>
      <c r="S37" s="26">
        <v>161.18799999999999</v>
      </c>
      <c r="U37" s="75" t="s">
        <v>283</v>
      </c>
      <c r="V37" s="368"/>
      <c r="W37" s="24">
        <v>259.86900000000003</v>
      </c>
      <c r="X37" s="214">
        <v>297.714</v>
      </c>
    </row>
    <row r="38" spans="1:24" ht="20.100000000000001" customHeight="1" thickBot="1">
      <c r="A38" s="23" t="s">
        <v>231</v>
      </c>
      <c r="B38" s="303" t="s">
        <v>225</v>
      </c>
      <c r="C38" s="20">
        <f t="shared" si="0"/>
        <v>178.60000000000002</v>
      </c>
      <c r="D38" s="20">
        <f t="shared" si="1"/>
        <v>214.32000000000002</v>
      </c>
      <c r="F38" s="29" t="s">
        <v>769</v>
      </c>
      <c r="G38" s="302"/>
      <c r="H38" s="164">
        <v>258.85000000000002</v>
      </c>
      <c r="I38" s="24">
        <f t="shared" si="3"/>
        <v>310.62</v>
      </c>
      <c r="P38" s="84" t="s">
        <v>231</v>
      </c>
      <c r="Q38" s="303" t="s">
        <v>225</v>
      </c>
      <c r="R38" s="174">
        <v>178.602</v>
      </c>
      <c r="S38" s="26">
        <v>204.61199999999999</v>
      </c>
      <c r="U38" s="29" t="s">
        <v>259</v>
      </c>
      <c r="V38" s="303" t="s">
        <v>221</v>
      </c>
      <c r="W38" s="20">
        <v>206.30900000000003</v>
      </c>
      <c r="X38" s="214">
        <v>236.35400000000001</v>
      </c>
    </row>
    <row r="39" spans="1:24" ht="20.100000000000001" customHeight="1" thickBot="1">
      <c r="A39" s="84" t="s">
        <v>659</v>
      </c>
      <c r="B39" s="301"/>
      <c r="C39" s="20">
        <f t="shared" si="0"/>
        <v>229.55</v>
      </c>
      <c r="D39" s="20">
        <f t="shared" si="1"/>
        <v>275.46000000000004</v>
      </c>
      <c r="F39" s="29" t="s">
        <v>259</v>
      </c>
      <c r="G39" s="303" t="s">
        <v>221</v>
      </c>
      <c r="H39" s="164">
        <f t="shared" ref="H39" si="5">MROUND(W38,0.05)</f>
        <v>206.3</v>
      </c>
      <c r="I39" s="24">
        <f t="shared" si="3"/>
        <v>247.56</v>
      </c>
      <c r="P39" s="84" t="s">
        <v>664</v>
      </c>
      <c r="Q39" s="301"/>
      <c r="R39" s="20">
        <v>229.53550000000004</v>
      </c>
      <c r="S39" s="26">
        <v>262.96300000000002</v>
      </c>
      <c r="U39" s="29" t="s">
        <v>260</v>
      </c>
      <c r="V39" s="302"/>
      <c r="W39" s="24">
        <v>230.77150000000003</v>
      </c>
      <c r="X39" s="214">
        <v>264.37900000000002</v>
      </c>
    </row>
    <row r="40" spans="1:24" ht="23.25" customHeight="1" thickBot="1">
      <c r="A40" s="84" t="s">
        <v>753</v>
      </c>
      <c r="B40" s="302"/>
      <c r="C40" s="20">
        <f t="shared" si="0"/>
        <v>216.60000000000002</v>
      </c>
      <c r="D40" s="20">
        <f t="shared" si="1"/>
        <v>259.92</v>
      </c>
      <c r="F40" s="29" t="s">
        <v>260</v>
      </c>
      <c r="G40" s="302"/>
      <c r="H40" s="164">
        <f t="shared" ref="H40" si="6">MROUND(W39,0.05)</f>
        <v>230.75</v>
      </c>
      <c r="I40" s="24">
        <f t="shared" si="3"/>
        <v>276.89999999999998</v>
      </c>
      <c r="P40" s="84" t="s">
        <v>665</v>
      </c>
      <c r="Q40" s="302"/>
      <c r="R40" s="20">
        <v>216.60900000000001</v>
      </c>
      <c r="S40" s="26">
        <v>248.154</v>
      </c>
      <c r="U40" s="75" t="s">
        <v>261</v>
      </c>
      <c r="V40" s="303" t="s">
        <v>291</v>
      </c>
      <c r="W40" s="24">
        <v>106.5535</v>
      </c>
      <c r="X40" s="214">
        <v>122.071</v>
      </c>
    </row>
    <row r="41" spans="1:24" ht="21.2" customHeight="1" thickBot="1">
      <c r="A41" s="23" t="s">
        <v>232</v>
      </c>
      <c r="B41" s="303" t="s">
        <v>40</v>
      </c>
      <c r="C41" s="20">
        <f t="shared" si="0"/>
        <v>103.9</v>
      </c>
      <c r="D41" s="20">
        <f t="shared" si="1"/>
        <v>124.68</v>
      </c>
      <c r="F41" s="75" t="s">
        <v>261</v>
      </c>
      <c r="G41" s="303" t="s">
        <v>291</v>
      </c>
      <c r="H41" s="164">
        <f t="shared" ref="H41" si="7">MROUND(W40,0.05)</f>
        <v>106.55000000000001</v>
      </c>
      <c r="I41" s="24">
        <f t="shared" si="3"/>
        <v>127.86000000000001</v>
      </c>
      <c r="P41" s="84" t="s">
        <v>232</v>
      </c>
      <c r="Q41" s="303" t="s">
        <v>40</v>
      </c>
      <c r="R41" s="174">
        <v>103.87550000000002</v>
      </c>
      <c r="S41" s="26">
        <v>119.00300000000001</v>
      </c>
      <c r="U41" s="75" t="s">
        <v>262</v>
      </c>
      <c r="V41" s="302"/>
      <c r="W41" s="24">
        <v>154.91200000000001</v>
      </c>
      <c r="X41" s="214">
        <v>177.47200000000001</v>
      </c>
    </row>
    <row r="42" spans="1:24" ht="20.100000000000001" customHeight="1" thickBot="1">
      <c r="A42" s="23" t="s">
        <v>233</v>
      </c>
      <c r="B42" s="302"/>
      <c r="C42" s="20">
        <f t="shared" si="0"/>
        <v>130.85</v>
      </c>
      <c r="D42" s="20">
        <f t="shared" si="1"/>
        <v>157.01999999999998</v>
      </c>
      <c r="F42" s="75" t="s">
        <v>262</v>
      </c>
      <c r="G42" s="302"/>
      <c r="H42" s="164">
        <f t="shared" ref="H42" si="8">MROUND(W41,0.05)</f>
        <v>154.9</v>
      </c>
      <c r="I42" s="24">
        <f t="shared" si="3"/>
        <v>185.88</v>
      </c>
      <c r="P42" s="84" t="s">
        <v>233</v>
      </c>
      <c r="Q42" s="302"/>
      <c r="R42" s="174">
        <v>130.86150000000001</v>
      </c>
      <c r="S42" s="26">
        <v>149.91900000000001</v>
      </c>
      <c r="U42" s="75" t="s">
        <v>263</v>
      </c>
      <c r="V42" s="303" t="s">
        <v>95</v>
      </c>
      <c r="W42" s="24">
        <v>143.53049999999999</v>
      </c>
      <c r="X42" s="214">
        <v>164.43299999999999</v>
      </c>
    </row>
    <row r="43" spans="1:24" ht="20.100000000000001" customHeight="1" thickBot="1">
      <c r="A43" s="23" t="s">
        <v>234</v>
      </c>
      <c r="B43" s="6" t="s">
        <v>224</v>
      </c>
      <c r="C43" s="20">
        <f t="shared" si="0"/>
        <v>157.65</v>
      </c>
      <c r="D43" s="20">
        <f t="shared" si="1"/>
        <v>189.18</v>
      </c>
      <c r="F43" s="75" t="s">
        <v>263</v>
      </c>
      <c r="G43" s="303" t="s">
        <v>95</v>
      </c>
      <c r="H43" s="164">
        <f t="shared" ref="H43" si="9">MROUND(W42,0.05)</f>
        <v>143.55000000000001</v>
      </c>
      <c r="I43" s="24">
        <f t="shared" si="3"/>
        <v>172.26000000000002</v>
      </c>
      <c r="P43" s="84" t="s">
        <v>234</v>
      </c>
      <c r="Q43" s="6" t="s">
        <v>224</v>
      </c>
      <c r="R43" s="174">
        <v>157.64150000000001</v>
      </c>
      <c r="S43" s="26">
        <v>180.59900000000002</v>
      </c>
      <c r="U43" s="75" t="s">
        <v>264</v>
      </c>
      <c r="V43" s="302"/>
      <c r="W43" s="24">
        <v>214.4975</v>
      </c>
      <c r="X43" s="214">
        <v>245.73500000000001</v>
      </c>
    </row>
    <row r="44" spans="1:24" s="16" customFormat="1" ht="20.100000000000001" customHeight="1" thickBot="1">
      <c r="A44" s="29" t="s">
        <v>235</v>
      </c>
      <c r="B44" s="303" t="s">
        <v>227</v>
      </c>
      <c r="C44" s="20">
        <f t="shared" si="0"/>
        <v>252.55</v>
      </c>
      <c r="D44" s="20">
        <f t="shared" si="1"/>
        <v>303.06</v>
      </c>
      <c r="F44" s="75" t="s">
        <v>264</v>
      </c>
      <c r="G44" s="302"/>
      <c r="H44" s="164">
        <v>214.5</v>
      </c>
      <c r="I44" s="24">
        <f t="shared" si="3"/>
        <v>257.39999999999998</v>
      </c>
      <c r="P44" s="29" t="s">
        <v>235</v>
      </c>
      <c r="Q44" s="303" t="s">
        <v>227</v>
      </c>
      <c r="R44" s="26">
        <v>252.55600000000001</v>
      </c>
      <c r="S44" s="26">
        <v>289.33600000000001</v>
      </c>
      <c r="U44" s="75" t="s">
        <v>265</v>
      </c>
      <c r="V44" s="34" t="s">
        <v>96</v>
      </c>
      <c r="W44" s="24">
        <v>82.554500000000004</v>
      </c>
      <c r="X44" s="214">
        <v>94.576999999999998</v>
      </c>
    </row>
    <row r="45" spans="1:24" ht="22.7" customHeight="1" thickBot="1">
      <c r="A45" s="29" t="s">
        <v>624</v>
      </c>
      <c r="B45" s="302"/>
      <c r="C45" s="20">
        <f t="shared" si="0"/>
        <v>258.45</v>
      </c>
      <c r="D45" s="20">
        <f t="shared" si="1"/>
        <v>310.14</v>
      </c>
      <c r="F45" s="75" t="s">
        <v>265</v>
      </c>
      <c r="G45" s="34" t="s">
        <v>96</v>
      </c>
      <c r="H45" s="164">
        <v>82.55</v>
      </c>
      <c r="I45" s="24">
        <f t="shared" si="3"/>
        <v>99.06</v>
      </c>
      <c r="P45" s="29" t="s">
        <v>624</v>
      </c>
      <c r="Q45" s="302"/>
      <c r="R45" s="174">
        <v>258.42700000000002</v>
      </c>
      <c r="S45" s="164">
        <v>296.06200000000001</v>
      </c>
      <c r="U45" s="29" t="s">
        <v>266</v>
      </c>
      <c r="V45" s="85" t="s">
        <v>292</v>
      </c>
      <c r="W45" s="26">
        <v>198.32650000000001</v>
      </c>
      <c r="X45" s="216">
        <v>227.209</v>
      </c>
    </row>
    <row r="46" spans="1:24" ht="23.25" customHeight="1" thickBot="1">
      <c r="A46" s="75" t="s">
        <v>675</v>
      </c>
      <c r="B46" s="303" t="s">
        <v>219</v>
      </c>
      <c r="C46" s="20">
        <f t="shared" si="0"/>
        <v>278.5</v>
      </c>
      <c r="D46" s="20">
        <f t="shared" si="1"/>
        <v>334.2</v>
      </c>
      <c r="F46" s="29" t="s">
        <v>266</v>
      </c>
      <c r="G46" s="85" t="s">
        <v>292</v>
      </c>
      <c r="H46" s="164">
        <v>198.35</v>
      </c>
      <c r="I46" s="24">
        <f t="shared" si="3"/>
        <v>238.01999999999998</v>
      </c>
      <c r="P46" s="75" t="s">
        <v>676</v>
      </c>
      <c r="Q46" s="303" t="s">
        <v>219</v>
      </c>
      <c r="R46" s="20">
        <v>278.51200000000006</v>
      </c>
      <c r="S46" s="164">
        <v>319.07200000000006</v>
      </c>
      <c r="U46" s="75" t="s">
        <v>267</v>
      </c>
      <c r="V46" s="34" t="s">
        <v>293</v>
      </c>
      <c r="W46" s="24">
        <v>144.40600000000003</v>
      </c>
      <c r="X46" s="214">
        <v>165.43600000000001</v>
      </c>
    </row>
    <row r="47" spans="1:24" ht="21.2" customHeight="1" thickBot="1">
      <c r="A47" s="75" t="s">
        <v>674</v>
      </c>
      <c r="B47" s="302"/>
      <c r="C47" s="20">
        <f t="shared" si="0"/>
        <v>272.55</v>
      </c>
      <c r="D47" s="20">
        <f t="shared" si="1"/>
        <v>327.06</v>
      </c>
      <c r="F47" s="75" t="s">
        <v>267</v>
      </c>
      <c r="G47" s="34" t="s">
        <v>293</v>
      </c>
      <c r="H47" s="164">
        <v>144.4</v>
      </c>
      <c r="I47" s="24">
        <f t="shared" si="3"/>
        <v>173.28</v>
      </c>
      <c r="P47" s="75" t="s">
        <v>677</v>
      </c>
      <c r="Q47" s="302"/>
      <c r="R47" s="20">
        <v>272.53800000000001</v>
      </c>
      <c r="S47" s="164">
        <v>312.22800000000001</v>
      </c>
      <c r="U47" s="29" t="s">
        <v>268</v>
      </c>
      <c r="V47" s="365" t="s">
        <v>41</v>
      </c>
      <c r="W47" s="58">
        <v>51.7575</v>
      </c>
      <c r="X47" s="214">
        <v>59.295000000000002</v>
      </c>
    </row>
    <row r="48" spans="1:24" ht="20.100000000000001" customHeight="1" thickBot="1">
      <c r="A48" s="74" t="s">
        <v>236</v>
      </c>
      <c r="B48" s="303" t="s">
        <v>219</v>
      </c>
      <c r="C48" s="20">
        <f t="shared" si="0"/>
        <v>295.7</v>
      </c>
      <c r="D48" s="20">
        <f t="shared" si="1"/>
        <v>354.84</v>
      </c>
      <c r="F48" s="29" t="s">
        <v>268</v>
      </c>
      <c r="G48" s="303" t="s">
        <v>41</v>
      </c>
      <c r="H48" s="164">
        <v>51.75</v>
      </c>
      <c r="I48" s="24">
        <f t="shared" si="3"/>
        <v>62.1</v>
      </c>
      <c r="P48" s="84" t="s">
        <v>236</v>
      </c>
      <c r="Q48" s="303" t="s">
        <v>219</v>
      </c>
      <c r="R48" s="174">
        <v>295.71300000000002</v>
      </c>
      <c r="S48" s="164">
        <v>338.77800000000002</v>
      </c>
      <c r="U48" s="29" t="s">
        <v>269</v>
      </c>
      <c r="V48" s="366"/>
      <c r="W48" s="26">
        <v>84.717500000000001</v>
      </c>
      <c r="X48" s="214">
        <v>97.055000000000007</v>
      </c>
    </row>
    <row r="49" spans="1:24" ht="20.100000000000001" customHeight="1" thickBot="1">
      <c r="A49" s="84" t="s">
        <v>625</v>
      </c>
      <c r="B49" s="302"/>
      <c r="C49" s="20">
        <f t="shared" si="0"/>
        <v>301.7</v>
      </c>
      <c r="D49" s="20">
        <f t="shared" si="1"/>
        <v>362.03999999999996</v>
      </c>
      <c r="F49" s="29" t="s">
        <v>269</v>
      </c>
      <c r="G49" s="302"/>
      <c r="H49" s="164">
        <v>84.7</v>
      </c>
      <c r="I49" s="24">
        <f t="shared" si="3"/>
        <v>101.64</v>
      </c>
      <c r="P49" s="84" t="s">
        <v>625</v>
      </c>
      <c r="Q49" s="302"/>
      <c r="R49" s="174">
        <v>301.68700000000007</v>
      </c>
      <c r="S49" s="164">
        <v>345.62200000000001</v>
      </c>
      <c r="U49" s="75" t="s">
        <v>229</v>
      </c>
      <c r="V49" s="303" t="s">
        <v>294</v>
      </c>
      <c r="W49" s="26">
        <v>228.09350000000003</v>
      </c>
      <c r="X49" s="214">
        <v>261.31100000000004</v>
      </c>
    </row>
    <row r="50" spans="1:24" ht="20.100000000000001" customHeight="1" thickBot="1">
      <c r="A50" s="21" t="s">
        <v>627</v>
      </c>
      <c r="B50" s="303" t="s">
        <v>626</v>
      </c>
      <c r="C50" s="20">
        <f t="shared" si="0"/>
        <v>64.75</v>
      </c>
      <c r="D50" s="20">
        <f t="shared" si="1"/>
        <v>77.7</v>
      </c>
      <c r="F50" s="75" t="s">
        <v>229</v>
      </c>
      <c r="G50" s="303" t="s">
        <v>294</v>
      </c>
      <c r="H50" s="164">
        <v>228.1</v>
      </c>
      <c r="I50" s="24">
        <f t="shared" si="3"/>
        <v>273.72000000000003</v>
      </c>
      <c r="P50" s="21" t="s">
        <v>627</v>
      </c>
      <c r="Q50" s="303" t="s">
        <v>626</v>
      </c>
      <c r="R50" s="174">
        <v>64.735500000000002</v>
      </c>
      <c r="S50" s="26">
        <v>74.162999999999997</v>
      </c>
      <c r="U50" s="75" t="s">
        <v>228</v>
      </c>
      <c r="V50" s="302"/>
      <c r="W50" s="24">
        <v>208.00850000000003</v>
      </c>
      <c r="X50" s="214">
        <v>238.30100000000002</v>
      </c>
    </row>
    <row r="51" spans="1:24" ht="20.100000000000001" customHeight="1" thickBot="1">
      <c r="A51" s="21" t="s">
        <v>628</v>
      </c>
      <c r="B51" s="302"/>
      <c r="C51" s="20">
        <f t="shared" si="0"/>
        <v>78.800000000000011</v>
      </c>
      <c r="D51" s="20">
        <f t="shared" si="1"/>
        <v>94.560000000000016</v>
      </c>
      <c r="F51" s="75" t="s">
        <v>228</v>
      </c>
      <c r="G51" s="302"/>
      <c r="H51" s="164">
        <v>208</v>
      </c>
      <c r="I51" s="24">
        <f t="shared" si="3"/>
        <v>249.6</v>
      </c>
      <c r="P51" s="21" t="s">
        <v>628</v>
      </c>
      <c r="Q51" s="302"/>
      <c r="R51" s="174">
        <v>78.795000000000002</v>
      </c>
      <c r="S51" s="26">
        <v>90.27</v>
      </c>
      <c r="U51" s="75" t="s">
        <v>270</v>
      </c>
      <c r="V51" s="34" t="s">
        <v>97</v>
      </c>
      <c r="W51" s="24">
        <v>150.32850000000002</v>
      </c>
      <c r="X51" s="214">
        <v>172.221</v>
      </c>
    </row>
    <row r="52" spans="1:24" ht="20.100000000000001" customHeight="1" thickBot="1">
      <c r="A52" s="23" t="s">
        <v>238</v>
      </c>
      <c r="B52" s="303" t="s">
        <v>626</v>
      </c>
      <c r="C52" s="20">
        <f t="shared" si="0"/>
        <v>84.100000000000009</v>
      </c>
      <c r="D52" s="20">
        <f t="shared" si="1"/>
        <v>100.92000000000002</v>
      </c>
      <c r="F52" s="75" t="s">
        <v>270</v>
      </c>
      <c r="G52" s="34" t="s">
        <v>97</v>
      </c>
      <c r="H52" s="164">
        <v>150.35</v>
      </c>
      <c r="I52" s="24">
        <f t="shared" si="3"/>
        <v>180.42</v>
      </c>
      <c r="P52" s="84" t="s">
        <v>238</v>
      </c>
      <c r="Q52" s="303" t="s">
        <v>626</v>
      </c>
      <c r="R52" s="174">
        <v>84.099500000000006</v>
      </c>
      <c r="S52" s="26">
        <v>96.347000000000008</v>
      </c>
      <c r="U52" s="29" t="s">
        <v>271</v>
      </c>
      <c r="V52" s="303" t="s">
        <v>295</v>
      </c>
      <c r="W52" s="26">
        <v>220.00800000000004</v>
      </c>
      <c r="X52" s="214">
        <v>252.04800000000003</v>
      </c>
    </row>
    <row r="53" spans="1:24" ht="20.100000000000001" customHeight="1" thickBot="1">
      <c r="A53" s="84" t="s">
        <v>629</v>
      </c>
      <c r="B53" s="302"/>
      <c r="C53" s="20">
        <f t="shared" si="0"/>
        <v>98.15</v>
      </c>
      <c r="D53" s="20">
        <f t="shared" si="1"/>
        <v>117.78</v>
      </c>
      <c r="F53" s="29" t="s">
        <v>271</v>
      </c>
      <c r="G53" s="303" t="s">
        <v>295</v>
      </c>
      <c r="H53" s="164">
        <v>220</v>
      </c>
      <c r="I53" s="24">
        <f t="shared" si="3"/>
        <v>264</v>
      </c>
      <c r="P53" s="84" t="s">
        <v>629</v>
      </c>
      <c r="Q53" s="302"/>
      <c r="R53" s="174">
        <v>98.15900000000002</v>
      </c>
      <c r="S53" s="26">
        <v>112.45400000000001</v>
      </c>
      <c r="U53" s="29" t="s">
        <v>272</v>
      </c>
      <c r="V53" s="301"/>
      <c r="W53" s="26">
        <v>220.00800000000004</v>
      </c>
      <c r="X53" s="214">
        <v>252.04800000000003</v>
      </c>
    </row>
    <row r="54" spans="1:24" ht="20.100000000000001" customHeight="1" thickBot="1">
      <c r="A54" s="23" t="s">
        <v>239</v>
      </c>
      <c r="B54" s="69" t="s">
        <v>94</v>
      </c>
      <c r="C54" s="20">
        <f t="shared" si="0"/>
        <v>108</v>
      </c>
      <c r="D54" s="20">
        <f t="shared" si="1"/>
        <v>129.6</v>
      </c>
      <c r="F54" s="29" t="s">
        <v>272</v>
      </c>
      <c r="G54" s="302"/>
      <c r="H54" s="164">
        <f t="shared" ref="H54" si="10">MROUND(W53,0.05)</f>
        <v>220</v>
      </c>
      <c r="I54" s="24">
        <f t="shared" si="3"/>
        <v>264</v>
      </c>
      <c r="P54" s="84" t="s">
        <v>239</v>
      </c>
      <c r="Q54" s="69" t="s">
        <v>94</v>
      </c>
      <c r="R54" s="174">
        <v>107.99550000000001</v>
      </c>
      <c r="S54" s="26">
        <v>123.72300000000001</v>
      </c>
      <c r="U54" s="21" t="s">
        <v>631</v>
      </c>
      <c r="V54" s="302" t="s">
        <v>296</v>
      </c>
      <c r="W54" s="26">
        <v>198.01750000000001</v>
      </c>
      <c r="X54" s="214">
        <v>226.85499999999999</v>
      </c>
    </row>
    <row r="55" spans="1:24" ht="20.100000000000001" customHeight="1" thickBot="1">
      <c r="A55" s="23" t="s">
        <v>240</v>
      </c>
      <c r="B55" s="8" t="s">
        <v>94</v>
      </c>
      <c r="C55" s="20">
        <f t="shared" si="0"/>
        <v>86.65</v>
      </c>
      <c r="D55" s="20">
        <f t="shared" si="1"/>
        <v>103.98</v>
      </c>
      <c r="F55" s="21" t="s">
        <v>631</v>
      </c>
      <c r="G55" s="303" t="s">
        <v>296</v>
      </c>
      <c r="H55" s="164">
        <v>198</v>
      </c>
      <c r="I55" s="24">
        <f t="shared" si="3"/>
        <v>237.6</v>
      </c>
      <c r="P55" s="84" t="s">
        <v>240</v>
      </c>
      <c r="Q55" s="8" t="s">
        <v>94</v>
      </c>
      <c r="R55" s="175">
        <v>86.674500000000009</v>
      </c>
      <c r="S55" s="26">
        <v>99.297000000000011</v>
      </c>
      <c r="U55" s="29" t="s">
        <v>630</v>
      </c>
      <c r="V55" s="303"/>
      <c r="W55" s="26">
        <v>220.00800000000004</v>
      </c>
      <c r="X55" s="214">
        <v>252.04800000000003</v>
      </c>
    </row>
    <row r="56" spans="1:24" ht="20.100000000000001" customHeight="1" thickBot="1">
      <c r="A56" s="45" t="s">
        <v>241</v>
      </c>
      <c r="B56" s="8" t="s">
        <v>94</v>
      </c>
      <c r="C56" s="20">
        <f t="shared" si="0"/>
        <v>91.45</v>
      </c>
      <c r="D56" s="20">
        <f t="shared" si="1"/>
        <v>109.74000000000001</v>
      </c>
      <c r="F56" s="29" t="s">
        <v>630</v>
      </c>
      <c r="G56" s="302"/>
      <c r="H56" s="164">
        <v>220</v>
      </c>
      <c r="I56" s="24">
        <f t="shared" si="3"/>
        <v>264</v>
      </c>
      <c r="P56" s="45" t="s">
        <v>241</v>
      </c>
      <c r="Q56" s="8" t="s">
        <v>94</v>
      </c>
      <c r="R56" s="176">
        <v>91.464000000000013</v>
      </c>
      <c r="S56" s="26">
        <v>104.78400000000002</v>
      </c>
      <c r="U56" s="75" t="s">
        <v>273</v>
      </c>
      <c r="V56" s="302" t="s">
        <v>98</v>
      </c>
      <c r="W56" s="24">
        <v>228.4025</v>
      </c>
      <c r="X56" s="214">
        <v>261.66500000000002</v>
      </c>
    </row>
    <row r="57" spans="1:24" ht="20.100000000000001" customHeight="1" thickBot="1">
      <c r="A57" s="81" t="s">
        <v>242</v>
      </c>
      <c r="B57" s="362" t="s">
        <v>226</v>
      </c>
      <c r="C57" s="20">
        <f t="shared" si="0"/>
        <v>149.9</v>
      </c>
      <c r="D57" s="20">
        <f t="shared" si="1"/>
        <v>179.88</v>
      </c>
      <c r="F57" s="75" t="s">
        <v>273</v>
      </c>
      <c r="G57" s="34" t="s">
        <v>98</v>
      </c>
      <c r="H57" s="164">
        <v>228.4</v>
      </c>
      <c r="I57" s="24">
        <f t="shared" si="3"/>
        <v>274.08000000000004</v>
      </c>
      <c r="P57" s="81" t="s">
        <v>242</v>
      </c>
      <c r="Q57" s="362" t="s">
        <v>226</v>
      </c>
      <c r="R57" s="26">
        <v>149.91650000000001</v>
      </c>
      <c r="S57" s="26">
        <v>171.74900000000002</v>
      </c>
      <c r="U57" s="21" t="s">
        <v>633</v>
      </c>
      <c r="V57" s="162" t="s">
        <v>632</v>
      </c>
      <c r="W57" s="20">
        <v>219.5445</v>
      </c>
      <c r="X57" s="214">
        <v>251.517</v>
      </c>
    </row>
    <row r="58" spans="1:24" ht="20.100000000000001" customHeight="1" thickBot="1">
      <c r="A58" s="21" t="s">
        <v>243</v>
      </c>
      <c r="B58" s="363"/>
      <c r="C58" s="20">
        <f t="shared" si="0"/>
        <v>164.25</v>
      </c>
      <c r="D58" s="20">
        <f t="shared" si="1"/>
        <v>197.1</v>
      </c>
      <c r="F58" s="21" t="s">
        <v>633</v>
      </c>
      <c r="G58" s="162" t="s">
        <v>632</v>
      </c>
      <c r="H58" s="164">
        <v>219.55</v>
      </c>
      <c r="I58" s="24">
        <f t="shared" si="3"/>
        <v>263.46000000000004</v>
      </c>
      <c r="P58" s="21" t="s">
        <v>243</v>
      </c>
      <c r="Q58" s="363"/>
      <c r="R58" s="164">
        <v>164.23350000000002</v>
      </c>
      <c r="S58" s="164">
        <v>188.15100000000001</v>
      </c>
      <c r="U58" s="75" t="s">
        <v>42</v>
      </c>
      <c r="V58" s="34" t="s">
        <v>297</v>
      </c>
      <c r="W58" s="24">
        <v>96.356500000000011</v>
      </c>
      <c r="X58" s="214">
        <v>110.38900000000001</v>
      </c>
    </row>
    <row r="59" spans="1:24" ht="20.100000000000001" customHeight="1" thickBot="1">
      <c r="A59" s="21" t="s">
        <v>244</v>
      </c>
      <c r="B59" s="363"/>
      <c r="C59" s="20">
        <f t="shared" si="0"/>
        <v>205.3</v>
      </c>
      <c r="D59" s="20">
        <f t="shared" si="1"/>
        <v>246.36</v>
      </c>
      <c r="F59" s="29" t="s">
        <v>42</v>
      </c>
      <c r="G59" s="303" t="s">
        <v>297</v>
      </c>
      <c r="H59" s="26">
        <v>96.35</v>
      </c>
      <c r="I59" s="24">
        <f t="shared" si="3"/>
        <v>115.61999999999999</v>
      </c>
      <c r="P59" s="21" t="s">
        <v>244</v>
      </c>
      <c r="Q59" s="363"/>
      <c r="R59" s="20">
        <v>205.27900000000002</v>
      </c>
      <c r="S59" s="26">
        <v>235.17400000000001</v>
      </c>
      <c r="U59" s="75" t="s">
        <v>43</v>
      </c>
      <c r="V59" s="303"/>
      <c r="W59" s="24">
        <v>91.412500000000009</v>
      </c>
      <c r="X59" s="214">
        <v>104.72499999999999</v>
      </c>
    </row>
    <row r="60" spans="1:24" ht="20.100000000000001" customHeight="1" thickBot="1">
      <c r="A60" s="84" t="s">
        <v>245</v>
      </c>
      <c r="B60" s="364"/>
      <c r="C60" s="20">
        <f t="shared" si="0"/>
        <v>225.8</v>
      </c>
      <c r="D60" s="20">
        <f t="shared" si="1"/>
        <v>270.96000000000004</v>
      </c>
      <c r="F60" s="75" t="s">
        <v>43</v>
      </c>
      <c r="G60" s="301"/>
      <c r="H60" s="164">
        <v>91.4</v>
      </c>
      <c r="I60" s="24">
        <f t="shared" si="3"/>
        <v>109.68</v>
      </c>
      <c r="P60" s="84" t="s">
        <v>245</v>
      </c>
      <c r="Q60" s="364"/>
      <c r="R60" s="26">
        <v>225.77600000000001</v>
      </c>
      <c r="S60" s="164">
        <v>258.65600000000001</v>
      </c>
      <c r="U60" s="75" t="s">
        <v>44</v>
      </c>
      <c r="V60" s="302"/>
      <c r="W60" s="24">
        <v>111.29150000000001</v>
      </c>
      <c r="X60" s="214">
        <v>127.49900000000001</v>
      </c>
    </row>
    <row r="61" spans="1:24" ht="20.100000000000001" customHeight="1" thickBot="1">
      <c r="F61" s="75" t="s">
        <v>44</v>
      </c>
      <c r="G61" s="302"/>
      <c r="H61" s="164">
        <v>111.3</v>
      </c>
      <c r="I61" s="24">
        <f t="shared" si="3"/>
        <v>133.56</v>
      </c>
      <c r="R61" s="189"/>
    </row>
    <row r="62" spans="1:24" ht="20.100000000000001" customHeight="1">
      <c r="F62" s="273"/>
      <c r="G62" s="254"/>
      <c r="H62" s="193"/>
      <c r="I62" s="193"/>
    </row>
    <row r="63" spans="1:24" ht="20.100000000000001" customHeight="1"/>
    <row r="64" spans="1:24" ht="20.100000000000001" customHeight="1"/>
    <row r="65" ht="20.100000000000001" customHeight="1"/>
    <row r="66" ht="4.7" hidden="1" customHeight="1"/>
    <row r="67" ht="20.100000000000001" customHeight="1"/>
  </sheetData>
  <mergeCells count="83">
    <mergeCell ref="A1:I1"/>
    <mergeCell ref="A2:I2"/>
    <mergeCell ref="B30:B31"/>
    <mergeCell ref="B35:B36"/>
    <mergeCell ref="F8:M8"/>
    <mergeCell ref="H15:I16"/>
    <mergeCell ref="A13:I13"/>
    <mergeCell ref="A3:D8"/>
    <mergeCell ref="A9:I9"/>
    <mergeCell ref="A10:I10"/>
    <mergeCell ref="A11:I11"/>
    <mergeCell ref="E4:I4"/>
    <mergeCell ref="E7:I7"/>
    <mergeCell ref="A14:I14"/>
    <mergeCell ref="G18:G19"/>
    <mergeCell ref="G24:G27"/>
    <mergeCell ref="B57:B60"/>
    <mergeCell ref="A15:A17"/>
    <mergeCell ref="B15:B17"/>
    <mergeCell ref="B52:B53"/>
    <mergeCell ref="G43:G44"/>
    <mergeCell ref="G41:G42"/>
    <mergeCell ref="G39:G40"/>
    <mergeCell ref="G36:G38"/>
    <mergeCell ref="B44:B45"/>
    <mergeCell ref="B48:B49"/>
    <mergeCell ref="B50:B51"/>
    <mergeCell ref="B41:B42"/>
    <mergeCell ref="B38:B40"/>
    <mergeCell ref="B46:B47"/>
    <mergeCell ref="G33:G34"/>
    <mergeCell ref="B18:B19"/>
    <mergeCell ref="G22:G23"/>
    <mergeCell ref="G30:G32"/>
    <mergeCell ref="C15:D16"/>
    <mergeCell ref="F15:F17"/>
    <mergeCell ref="B20:B21"/>
    <mergeCell ref="B22:B23"/>
    <mergeCell ref="B24:B27"/>
    <mergeCell ref="W15:X16"/>
    <mergeCell ref="E3:I3"/>
    <mergeCell ref="E5:I5"/>
    <mergeCell ref="E6:I6"/>
    <mergeCell ref="G28:G29"/>
    <mergeCell ref="V24:V27"/>
    <mergeCell ref="Q24:Q27"/>
    <mergeCell ref="V28:V29"/>
    <mergeCell ref="P15:P17"/>
    <mergeCell ref="Q15:Q17"/>
    <mergeCell ref="R15:S16"/>
    <mergeCell ref="U15:U17"/>
    <mergeCell ref="Q18:Q19"/>
    <mergeCell ref="V18:V19"/>
    <mergeCell ref="Q20:Q21"/>
    <mergeCell ref="V22:V23"/>
    <mergeCell ref="Q22:Q23"/>
    <mergeCell ref="V30:V31"/>
    <mergeCell ref="Q30:Q31"/>
    <mergeCell ref="V32:V33"/>
    <mergeCell ref="V34:V35"/>
    <mergeCell ref="Q35:Q36"/>
    <mergeCell ref="V36:V37"/>
    <mergeCell ref="V38:V39"/>
    <mergeCell ref="Q41:Q42"/>
    <mergeCell ref="V40:V41"/>
    <mergeCell ref="V42:V43"/>
    <mergeCell ref="Q44:Q45"/>
    <mergeCell ref="Q38:Q40"/>
    <mergeCell ref="G59:G61"/>
    <mergeCell ref="G55:G56"/>
    <mergeCell ref="G53:G54"/>
    <mergeCell ref="V59:V60"/>
    <mergeCell ref="Q46:Q47"/>
    <mergeCell ref="V52:V54"/>
    <mergeCell ref="V55:V56"/>
    <mergeCell ref="Q57:Q60"/>
    <mergeCell ref="Q48:Q49"/>
    <mergeCell ref="V47:V48"/>
    <mergeCell ref="Q50:Q51"/>
    <mergeCell ref="V49:V50"/>
    <mergeCell ref="Q52:Q53"/>
    <mergeCell ref="G50:G51"/>
    <mergeCell ref="G48:G49"/>
  </mergeCells>
  <pageMargins left="0.70866141732283472" right="0.70866141732283472" top="0.55118110236220474" bottom="0.35433070866141736" header="0.31496062992125984" footer="0.31496062992125984"/>
  <pageSetup paperSize="9" scale="70" orientation="portrait" r:id="rId1"/>
  <legacyDrawing r:id="rId2"/>
  <oleObjects>
    <oleObject progId="CorelDraw.Graphic.9" shapeId="3076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T37"/>
  <sheetViews>
    <sheetView workbookViewId="0">
      <selection activeCell="A15" sqref="A15:H15"/>
    </sheetView>
  </sheetViews>
  <sheetFormatPr defaultRowHeight="15"/>
  <cols>
    <col min="1" max="1" width="5.7109375" customWidth="1"/>
    <col min="2" max="2" width="20.7109375" customWidth="1"/>
    <col min="3" max="3" width="14.7109375" customWidth="1"/>
    <col min="4" max="4" width="22.5703125" customWidth="1"/>
    <col min="5" max="5" width="15.42578125" customWidth="1"/>
    <col min="8" max="8" width="9.140625" style="65"/>
    <col min="10" max="10" width="9.140625" customWidth="1"/>
    <col min="11" max="11" width="5.7109375" hidden="1" customWidth="1"/>
    <col min="12" max="12" width="20.7109375" hidden="1" customWidth="1"/>
    <col min="13" max="13" width="14.7109375" hidden="1" customWidth="1"/>
    <col min="14" max="14" width="22.5703125" hidden="1" customWidth="1"/>
    <col min="15" max="15" width="15.42578125" hidden="1" customWidth="1"/>
    <col min="16" max="20" width="9.140625" hidden="1" customWidth="1"/>
  </cols>
  <sheetData>
    <row r="1" spans="1:18" ht="18.75">
      <c r="A1" s="353" t="s">
        <v>690</v>
      </c>
      <c r="B1" s="353"/>
      <c r="C1" s="353"/>
      <c r="D1" s="353"/>
      <c r="E1" s="353"/>
      <c r="F1" s="353"/>
      <c r="G1" s="353"/>
      <c r="H1" s="353"/>
      <c r="I1" s="78"/>
    </row>
    <row r="2" spans="1:18" ht="18.75">
      <c r="A2" s="357" t="s">
        <v>691</v>
      </c>
      <c r="B2" s="357"/>
      <c r="C2" s="357"/>
      <c r="D2" s="357"/>
      <c r="E2" s="357"/>
      <c r="F2" s="357"/>
      <c r="G2" s="357"/>
      <c r="H2" s="357"/>
      <c r="I2" s="76"/>
    </row>
    <row r="3" spans="1:18">
      <c r="A3" s="358"/>
      <c r="B3" s="358"/>
      <c r="C3" s="358"/>
      <c r="D3" s="358"/>
      <c r="E3" s="358"/>
      <c r="F3" s="358"/>
      <c r="G3" s="358"/>
      <c r="H3" s="358"/>
    </row>
    <row r="4" spans="1:18" ht="15" customHeight="1">
      <c r="A4" s="354"/>
      <c r="B4" s="354"/>
      <c r="C4" s="354"/>
      <c r="D4" s="355" t="s">
        <v>151</v>
      </c>
      <c r="E4" s="355"/>
      <c r="F4" s="355"/>
      <c r="G4" s="355"/>
      <c r="H4" s="355"/>
      <c r="I4" s="60"/>
      <c r="J4" s="12"/>
      <c r="K4" s="12"/>
      <c r="L4" s="12"/>
      <c r="M4" s="12"/>
    </row>
    <row r="5" spans="1:18" ht="15" customHeight="1">
      <c r="A5" s="354"/>
      <c r="B5" s="354"/>
      <c r="C5" s="354"/>
      <c r="D5" s="355" t="s">
        <v>777</v>
      </c>
      <c r="E5" s="355"/>
      <c r="F5" s="355"/>
      <c r="G5" s="355"/>
      <c r="H5" s="355"/>
      <c r="I5" s="60"/>
      <c r="J5" s="12"/>
      <c r="K5" s="12"/>
      <c r="L5" s="12"/>
      <c r="M5" s="12"/>
    </row>
    <row r="6" spans="1:18" ht="15" customHeight="1">
      <c r="A6" s="354"/>
      <c r="B6" s="354"/>
      <c r="C6" s="354"/>
      <c r="D6" s="390" t="s">
        <v>778</v>
      </c>
      <c r="E6" s="390"/>
      <c r="F6" s="390"/>
      <c r="G6" s="390"/>
      <c r="H6" s="390"/>
    </row>
    <row r="7" spans="1:18" ht="15" customHeight="1">
      <c r="A7" s="354"/>
      <c r="B7" s="354"/>
      <c r="C7" s="354"/>
      <c r="D7" s="355" t="s">
        <v>152</v>
      </c>
      <c r="E7" s="355"/>
      <c r="F7" s="355"/>
      <c r="G7" s="355"/>
      <c r="H7" s="355"/>
    </row>
    <row r="8" spans="1:18" ht="15" customHeight="1">
      <c r="A8" s="354"/>
      <c r="B8" s="354"/>
      <c r="C8" s="354"/>
      <c r="D8" s="355" t="s">
        <v>153</v>
      </c>
      <c r="E8" s="355"/>
      <c r="F8" s="355"/>
      <c r="G8" s="355"/>
      <c r="H8" s="355"/>
    </row>
    <row r="9" spans="1:18" ht="16.5" customHeight="1">
      <c r="A9" s="1"/>
    </row>
    <row r="10" spans="1:18" ht="59.25" customHeight="1">
      <c r="A10" s="389" t="s">
        <v>693</v>
      </c>
      <c r="B10" s="389"/>
      <c r="C10" s="389"/>
      <c r="D10" s="389"/>
      <c r="E10" s="389"/>
      <c r="F10" s="389"/>
      <c r="G10" s="389"/>
      <c r="H10" s="389"/>
    </row>
    <row r="11" spans="1:18" ht="26.45" customHeight="1">
      <c r="A11" s="389" t="s">
        <v>786</v>
      </c>
      <c r="B11" s="389"/>
      <c r="C11" s="389"/>
      <c r="D11" s="389"/>
      <c r="E11" s="389"/>
      <c r="F11" s="389"/>
      <c r="G11" s="389"/>
      <c r="H11" s="389"/>
    </row>
    <row r="12" spans="1:18" ht="13.7" customHeight="1">
      <c r="A12" s="389" t="s">
        <v>0</v>
      </c>
      <c r="B12" s="389"/>
      <c r="C12" s="389"/>
      <c r="D12" s="389"/>
      <c r="E12" s="389"/>
      <c r="F12" s="389"/>
      <c r="G12" s="389"/>
      <c r="H12" s="389"/>
    </row>
    <row r="13" spans="1:18" ht="30.2" customHeight="1"/>
    <row r="14" spans="1:18" s="44" customFormat="1" ht="20.100000000000001" customHeight="1">
      <c r="A14" s="360" t="s">
        <v>276</v>
      </c>
      <c r="B14" s="360"/>
      <c r="C14" s="360"/>
      <c r="D14" s="360"/>
      <c r="E14" s="360"/>
      <c r="F14" s="360"/>
      <c r="G14" s="360"/>
      <c r="H14" s="360"/>
    </row>
    <row r="15" spans="1:18" ht="26.45" customHeight="1" thickBot="1">
      <c r="A15" s="388" t="s">
        <v>794</v>
      </c>
      <c r="B15" s="388"/>
      <c r="C15" s="388"/>
      <c r="D15" s="388"/>
      <c r="E15" s="388"/>
      <c r="F15" s="388"/>
      <c r="G15" s="388"/>
      <c r="H15" s="388"/>
    </row>
    <row r="16" spans="1:18">
      <c r="A16" s="379" t="s">
        <v>99</v>
      </c>
      <c r="B16" s="350" t="s">
        <v>1</v>
      </c>
      <c r="C16" s="350" t="s">
        <v>150</v>
      </c>
      <c r="D16" s="350" t="s">
        <v>67</v>
      </c>
      <c r="E16" s="382" t="s">
        <v>100</v>
      </c>
      <c r="F16" s="383"/>
      <c r="G16" s="330" t="s">
        <v>2</v>
      </c>
      <c r="H16" s="331"/>
      <c r="K16" s="379" t="s">
        <v>99</v>
      </c>
      <c r="L16" s="350" t="s">
        <v>1</v>
      </c>
      <c r="M16" s="350" t="s">
        <v>150</v>
      </c>
      <c r="N16" s="350" t="s">
        <v>67</v>
      </c>
      <c r="O16" s="382" t="s">
        <v>100</v>
      </c>
      <c r="P16" s="383"/>
      <c r="Q16" s="330" t="s">
        <v>2</v>
      </c>
      <c r="R16" s="331"/>
    </row>
    <row r="17" spans="1:20" ht="15.75" thickBot="1">
      <c r="A17" s="380"/>
      <c r="B17" s="351"/>
      <c r="C17" s="351"/>
      <c r="D17" s="351"/>
      <c r="E17" s="384"/>
      <c r="F17" s="385"/>
      <c r="G17" s="332"/>
      <c r="H17" s="333"/>
      <c r="K17" s="380"/>
      <c r="L17" s="351"/>
      <c r="M17" s="351"/>
      <c r="N17" s="351"/>
      <c r="O17" s="384"/>
      <c r="P17" s="385"/>
      <c r="Q17" s="332"/>
      <c r="R17" s="333"/>
    </row>
    <row r="18" spans="1:20" ht="15.75" thickBot="1">
      <c r="A18" s="381"/>
      <c r="B18" s="352"/>
      <c r="C18" s="352"/>
      <c r="D18" s="352"/>
      <c r="E18" s="386"/>
      <c r="F18" s="387"/>
      <c r="G18" s="49" t="s">
        <v>3</v>
      </c>
      <c r="H18" s="66" t="s">
        <v>4</v>
      </c>
      <c r="K18" s="381"/>
      <c r="L18" s="352"/>
      <c r="M18" s="352"/>
      <c r="N18" s="352"/>
      <c r="O18" s="386"/>
      <c r="P18" s="387"/>
      <c r="Q18" s="49" t="s">
        <v>3</v>
      </c>
      <c r="R18" s="66" t="s">
        <v>4</v>
      </c>
    </row>
    <row r="19" spans="1:20" ht="18" customHeight="1" thickBot="1">
      <c r="A19" s="376">
        <v>1</v>
      </c>
      <c r="B19" s="47" t="s">
        <v>101</v>
      </c>
      <c r="C19" s="375" t="s">
        <v>102</v>
      </c>
      <c r="D19" s="303" t="s">
        <v>145</v>
      </c>
      <c r="E19" s="375" t="s">
        <v>103</v>
      </c>
      <c r="F19" s="375"/>
      <c r="G19" s="374">
        <f>MROUND(Q19,0.05)</f>
        <v>1685.65</v>
      </c>
      <c r="H19" s="374">
        <f>G19+G19*0.2</f>
        <v>2022.7800000000002</v>
      </c>
      <c r="K19" s="376">
        <v>1</v>
      </c>
      <c r="L19" s="47" t="s">
        <v>101</v>
      </c>
      <c r="M19" s="375" t="s">
        <v>102</v>
      </c>
      <c r="N19" s="303" t="s">
        <v>145</v>
      </c>
      <c r="O19" s="375" t="s">
        <v>103</v>
      </c>
      <c r="P19" s="375"/>
      <c r="Q19" s="377">
        <v>1685.6465000000003</v>
      </c>
      <c r="R19" s="374">
        <v>1931.1290000000001</v>
      </c>
      <c r="T19" s="374">
        <v>1.03</v>
      </c>
    </row>
    <row r="20" spans="1:20" ht="18" customHeight="1" thickBot="1">
      <c r="A20" s="376"/>
      <c r="B20" s="47" t="s">
        <v>101</v>
      </c>
      <c r="C20" s="375"/>
      <c r="D20" s="302"/>
      <c r="E20" s="375" t="s">
        <v>104</v>
      </c>
      <c r="F20" s="375"/>
      <c r="G20" s="374"/>
      <c r="H20" s="374"/>
      <c r="K20" s="376"/>
      <c r="L20" s="47" t="s">
        <v>101</v>
      </c>
      <c r="M20" s="375"/>
      <c r="N20" s="302"/>
      <c r="O20" s="375" t="s">
        <v>104</v>
      </c>
      <c r="P20" s="375"/>
      <c r="Q20" s="378"/>
      <c r="R20" s="374"/>
      <c r="T20" s="374"/>
    </row>
    <row r="21" spans="1:20" ht="18" customHeight="1" thickBot="1">
      <c r="A21" s="376">
        <v>2</v>
      </c>
      <c r="B21" s="47" t="s">
        <v>101</v>
      </c>
      <c r="C21" s="375" t="s">
        <v>102</v>
      </c>
      <c r="D21" s="303" t="s">
        <v>146</v>
      </c>
      <c r="E21" s="375" t="s">
        <v>103</v>
      </c>
      <c r="F21" s="375"/>
      <c r="G21" s="374">
        <f t="shared" ref="G21" si="0">MROUND(Q21,0.05)</f>
        <v>1597.65</v>
      </c>
      <c r="H21" s="374">
        <f t="shared" ref="H21" si="1">G21+G21*0.2</f>
        <v>1917.18</v>
      </c>
      <c r="K21" s="376">
        <v>2</v>
      </c>
      <c r="L21" s="47" t="s">
        <v>101</v>
      </c>
      <c r="M21" s="375" t="s">
        <v>102</v>
      </c>
      <c r="N21" s="303" t="s">
        <v>146</v>
      </c>
      <c r="O21" s="375" t="s">
        <v>103</v>
      </c>
      <c r="P21" s="375"/>
      <c r="Q21" s="377">
        <v>1597.6330000000003</v>
      </c>
      <c r="R21" s="374">
        <v>1830.2980000000002</v>
      </c>
    </row>
    <row r="22" spans="1:20" ht="18" customHeight="1" thickBot="1">
      <c r="A22" s="376"/>
      <c r="B22" s="47" t="s">
        <v>105</v>
      </c>
      <c r="C22" s="375"/>
      <c r="D22" s="302"/>
      <c r="E22" s="375" t="s">
        <v>106</v>
      </c>
      <c r="F22" s="375"/>
      <c r="G22" s="374"/>
      <c r="H22" s="374"/>
      <c r="K22" s="376"/>
      <c r="L22" s="47" t="s">
        <v>105</v>
      </c>
      <c r="M22" s="375"/>
      <c r="N22" s="302"/>
      <c r="O22" s="375" t="s">
        <v>106</v>
      </c>
      <c r="P22" s="375"/>
      <c r="Q22" s="378"/>
      <c r="R22" s="374"/>
    </row>
    <row r="23" spans="1:20" ht="18" customHeight="1" thickBot="1">
      <c r="A23" s="376">
        <v>3</v>
      </c>
      <c r="B23" s="47" t="s">
        <v>107</v>
      </c>
      <c r="C23" s="375" t="s">
        <v>108</v>
      </c>
      <c r="D23" s="303" t="s">
        <v>145</v>
      </c>
      <c r="E23" s="375" t="s">
        <v>103</v>
      </c>
      <c r="F23" s="375"/>
      <c r="G23" s="374">
        <f t="shared" ref="G23" si="2">MROUND(Q23,0.05)</f>
        <v>1296.0500000000002</v>
      </c>
      <c r="H23" s="374">
        <f t="shared" ref="H23" si="3">G23+G23*0.2</f>
        <v>1555.2600000000002</v>
      </c>
      <c r="K23" s="376">
        <v>3</v>
      </c>
      <c r="L23" s="47" t="s">
        <v>107</v>
      </c>
      <c r="M23" s="375" t="s">
        <v>108</v>
      </c>
      <c r="N23" s="303" t="s">
        <v>145</v>
      </c>
      <c r="O23" s="375" t="s">
        <v>103</v>
      </c>
      <c r="P23" s="375"/>
      <c r="Q23" s="377">
        <v>1296.0490000000002</v>
      </c>
      <c r="R23" s="374">
        <v>1484.7940000000003</v>
      </c>
    </row>
    <row r="24" spans="1:20" ht="18" customHeight="1" thickBot="1">
      <c r="A24" s="376"/>
      <c r="B24" s="47" t="s">
        <v>107</v>
      </c>
      <c r="C24" s="375"/>
      <c r="D24" s="302"/>
      <c r="E24" s="375" t="s">
        <v>104</v>
      </c>
      <c r="F24" s="375"/>
      <c r="G24" s="374"/>
      <c r="H24" s="374"/>
      <c r="K24" s="376"/>
      <c r="L24" s="47" t="s">
        <v>107</v>
      </c>
      <c r="M24" s="375"/>
      <c r="N24" s="302"/>
      <c r="O24" s="375" t="s">
        <v>104</v>
      </c>
      <c r="P24" s="375"/>
      <c r="Q24" s="378"/>
      <c r="R24" s="374"/>
    </row>
    <row r="25" spans="1:20" ht="18" customHeight="1" thickBot="1">
      <c r="A25" s="376">
        <v>4</v>
      </c>
      <c r="B25" s="47" t="s">
        <v>107</v>
      </c>
      <c r="C25" s="375" t="s">
        <v>108</v>
      </c>
      <c r="D25" s="303" t="s">
        <v>146</v>
      </c>
      <c r="E25" s="375" t="s">
        <v>103</v>
      </c>
      <c r="F25" s="375"/>
      <c r="G25" s="374">
        <f t="shared" ref="G25" si="4">MROUND(Q25,0.05)</f>
        <v>1328.75</v>
      </c>
      <c r="H25" s="374">
        <f t="shared" ref="H25" si="5">G25+G25*0.2</f>
        <v>1594.5</v>
      </c>
      <c r="K25" s="376">
        <v>4</v>
      </c>
      <c r="L25" s="47" t="s">
        <v>107</v>
      </c>
      <c r="M25" s="375" t="s">
        <v>108</v>
      </c>
      <c r="N25" s="303" t="s">
        <v>146</v>
      </c>
      <c r="O25" s="375" t="s">
        <v>103</v>
      </c>
      <c r="P25" s="375"/>
      <c r="Q25" s="377">
        <v>1328.7515000000003</v>
      </c>
      <c r="R25" s="374">
        <v>1522.2590000000002</v>
      </c>
    </row>
    <row r="26" spans="1:20" ht="18" customHeight="1" thickBot="1">
      <c r="A26" s="376"/>
      <c r="B26" s="47" t="s">
        <v>109</v>
      </c>
      <c r="C26" s="375"/>
      <c r="D26" s="302"/>
      <c r="E26" s="375" t="s">
        <v>110</v>
      </c>
      <c r="F26" s="375"/>
      <c r="G26" s="374"/>
      <c r="H26" s="374"/>
      <c r="K26" s="376"/>
      <c r="L26" s="47" t="s">
        <v>109</v>
      </c>
      <c r="M26" s="375"/>
      <c r="N26" s="302"/>
      <c r="O26" s="375" t="s">
        <v>110</v>
      </c>
      <c r="P26" s="375"/>
      <c r="Q26" s="378"/>
      <c r="R26" s="374"/>
    </row>
    <row r="27" spans="1:20" ht="18" customHeight="1" thickBot="1">
      <c r="A27" s="376">
        <v>5</v>
      </c>
      <c r="B27" s="47" t="s">
        <v>111</v>
      </c>
      <c r="C27" s="375" t="s">
        <v>102</v>
      </c>
      <c r="D27" s="303" t="s">
        <v>147</v>
      </c>
      <c r="E27" s="375" t="s">
        <v>112</v>
      </c>
      <c r="F27" s="375"/>
      <c r="G27" s="374">
        <f t="shared" ref="G27" si="6">MROUND(Q27,0.05)</f>
        <v>2418.0500000000002</v>
      </c>
      <c r="H27" s="374">
        <f t="shared" ref="H27" si="7">G27+G27*0.2</f>
        <v>2901.6600000000003</v>
      </c>
      <c r="K27" s="376">
        <v>5</v>
      </c>
      <c r="L27" s="47" t="s">
        <v>111</v>
      </c>
      <c r="M27" s="375" t="s">
        <v>102</v>
      </c>
      <c r="N27" s="303" t="s">
        <v>147</v>
      </c>
      <c r="O27" s="375" t="s">
        <v>112</v>
      </c>
      <c r="P27" s="375"/>
      <c r="Q27" s="377">
        <v>2418.0279999999998</v>
      </c>
      <c r="R27" s="374">
        <v>2770.1679999999997</v>
      </c>
    </row>
    <row r="28" spans="1:20" ht="18" customHeight="1" thickBot="1">
      <c r="A28" s="376"/>
      <c r="B28" s="47" t="s">
        <v>111</v>
      </c>
      <c r="C28" s="375"/>
      <c r="D28" s="302"/>
      <c r="E28" s="375" t="s">
        <v>114</v>
      </c>
      <c r="F28" s="375"/>
      <c r="G28" s="374"/>
      <c r="H28" s="374"/>
      <c r="K28" s="376"/>
      <c r="L28" s="47" t="s">
        <v>113</v>
      </c>
      <c r="M28" s="375"/>
      <c r="N28" s="302"/>
      <c r="O28" s="375" t="s">
        <v>114</v>
      </c>
      <c r="P28" s="375"/>
      <c r="Q28" s="378"/>
      <c r="R28" s="374"/>
    </row>
    <row r="29" spans="1:20" ht="18" customHeight="1" thickBot="1">
      <c r="A29" s="376">
        <v>6</v>
      </c>
      <c r="B29" s="47" t="s">
        <v>115</v>
      </c>
      <c r="C29" s="375" t="s">
        <v>102</v>
      </c>
      <c r="D29" s="303" t="s">
        <v>148</v>
      </c>
      <c r="E29" s="375" t="s">
        <v>116</v>
      </c>
      <c r="F29" s="375"/>
      <c r="G29" s="374">
        <f t="shared" ref="G29" si="8">MROUND(Q29,0.05)</f>
        <v>2177.25</v>
      </c>
      <c r="H29" s="374">
        <f t="shared" ref="H29" si="9">G29+G29*0.2</f>
        <v>2612.6999999999998</v>
      </c>
      <c r="K29" s="376">
        <v>6</v>
      </c>
      <c r="L29" s="47" t="s">
        <v>115</v>
      </c>
      <c r="M29" s="375" t="s">
        <v>102</v>
      </c>
      <c r="N29" s="303" t="s">
        <v>148</v>
      </c>
      <c r="O29" s="375" t="s">
        <v>116</v>
      </c>
      <c r="P29" s="375"/>
      <c r="Q29" s="377">
        <v>2177.2655</v>
      </c>
      <c r="R29" s="374">
        <v>2494.3429999999998</v>
      </c>
    </row>
    <row r="30" spans="1:20" ht="18" customHeight="1" thickBot="1">
      <c r="A30" s="376"/>
      <c r="B30" s="47" t="s">
        <v>115</v>
      </c>
      <c r="C30" s="375"/>
      <c r="D30" s="302"/>
      <c r="E30" s="375" t="s">
        <v>117</v>
      </c>
      <c r="F30" s="375"/>
      <c r="G30" s="374"/>
      <c r="H30" s="374"/>
      <c r="K30" s="376"/>
      <c r="L30" s="47" t="s">
        <v>115</v>
      </c>
      <c r="M30" s="375"/>
      <c r="N30" s="302"/>
      <c r="O30" s="375" t="s">
        <v>117</v>
      </c>
      <c r="P30" s="375"/>
      <c r="Q30" s="378"/>
      <c r="R30" s="374"/>
    </row>
    <row r="31" spans="1:20" ht="18" customHeight="1" thickBot="1">
      <c r="A31" s="376">
        <v>7</v>
      </c>
      <c r="B31" s="47" t="s">
        <v>118</v>
      </c>
      <c r="C31" s="375" t="s">
        <v>108</v>
      </c>
      <c r="D31" s="303" t="s">
        <v>147</v>
      </c>
      <c r="E31" s="375" t="s">
        <v>112</v>
      </c>
      <c r="F31" s="375"/>
      <c r="G31" s="374">
        <f t="shared" ref="G31" si="10">MROUND(Q31,0.05)</f>
        <v>2062.2000000000003</v>
      </c>
      <c r="H31" s="374">
        <f t="shared" ref="H31" si="11">G31+G31*0.2</f>
        <v>2474.6400000000003</v>
      </c>
      <c r="K31" s="376">
        <v>7</v>
      </c>
      <c r="L31" s="47" t="s">
        <v>118</v>
      </c>
      <c r="M31" s="375" t="s">
        <v>108</v>
      </c>
      <c r="N31" s="303" t="s">
        <v>147</v>
      </c>
      <c r="O31" s="375" t="s">
        <v>112</v>
      </c>
      <c r="P31" s="375"/>
      <c r="Q31" s="377">
        <v>2062.2145</v>
      </c>
      <c r="R31" s="374">
        <v>2362.5370000000003</v>
      </c>
    </row>
    <row r="32" spans="1:20" ht="18" customHeight="1" thickBot="1">
      <c r="A32" s="376"/>
      <c r="B32" s="47" t="s">
        <v>118</v>
      </c>
      <c r="C32" s="375"/>
      <c r="D32" s="302"/>
      <c r="E32" s="375" t="s">
        <v>114</v>
      </c>
      <c r="F32" s="375"/>
      <c r="G32" s="374"/>
      <c r="H32" s="374"/>
      <c r="K32" s="376"/>
      <c r="L32" s="47" t="s">
        <v>118</v>
      </c>
      <c r="M32" s="375"/>
      <c r="N32" s="302"/>
      <c r="O32" s="375" t="s">
        <v>114</v>
      </c>
      <c r="P32" s="375"/>
      <c r="Q32" s="378"/>
      <c r="R32" s="374"/>
    </row>
    <row r="33" spans="1:18" ht="18" customHeight="1" thickBot="1">
      <c r="A33" s="376">
        <v>8</v>
      </c>
      <c r="B33" s="47" t="s">
        <v>119</v>
      </c>
      <c r="C33" s="375" t="s">
        <v>108</v>
      </c>
      <c r="D33" s="303" t="s">
        <v>148</v>
      </c>
      <c r="E33" s="375" t="s">
        <v>116</v>
      </c>
      <c r="F33" s="375"/>
      <c r="G33" s="374">
        <f t="shared" ref="G33" si="12">MROUND(Q33,0.05)</f>
        <v>1826.95</v>
      </c>
      <c r="H33" s="374">
        <f t="shared" ref="H33" si="13">G33+G33*0.2</f>
        <v>2192.34</v>
      </c>
      <c r="K33" s="376">
        <v>8</v>
      </c>
      <c r="L33" s="47" t="s">
        <v>119</v>
      </c>
      <c r="M33" s="375" t="s">
        <v>108</v>
      </c>
      <c r="N33" s="303" t="s">
        <v>148</v>
      </c>
      <c r="O33" s="375" t="s">
        <v>116</v>
      </c>
      <c r="P33" s="375"/>
      <c r="Q33" s="377">
        <v>1826.9625000000001</v>
      </c>
      <c r="R33" s="374">
        <v>2093.0250000000001</v>
      </c>
    </row>
    <row r="34" spans="1:18" ht="18" customHeight="1" thickBot="1">
      <c r="A34" s="376"/>
      <c r="B34" s="47" t="s">
        <v>119</v>
      </c>
      <c r="C34" s="375"/>
      <c r="D34" s="302"/>
      <c r="E34" s="375" t="s">
        <v>117</v>
      </c>
      <c r="F34" s="375"/>
      <c r="G34" s="374"/>
      <c r="H34" s="374"/>
      <c r="K34" s="376"/>
      <c r="L34" s="47" t="s">
        <v>119</v>
      </c>
      <c r="M34" s="375"/>
      <c r="N34" s="302"/>
      <c r="O34" s="375" t="s">
        <v>117</v>
      </c>
      <c r="P34" s="375"/>
      <c r="Q34" s="378"/>
      <c r="R34" s="374"/>
    </row>
    <row r="35" spans="1:18">
      <c r="B35" s="48"/>
      <c r="C35" s="46"/>
      <c r="D35" s="43"/>
      <c r="E35" s="43"/>
      <c r="F35" s="43"/>
      <c r="G35" s="43"/>
      <c r="H35" s="67"/>
    </row>
    <row r="36" spans="1:18">
      <c r="A36" t="s">
        <v>345</v>
      </c>
    </row>
    <row r="37" spans="1:18">
      <c r="A37" t="s">
        <v>346</v>
      </c>
    </row>
  </sheetData>
  <mergeCells count="139">
    <mergeCell ref="A1:H1"/>
    <mergeCell ref="A2:H2"/>
    <mergeCell ref="A14:H14"/>
    <mergeCell ref="G16:H17"/>
    <mergeCell ref="A16:A18"/>
    <mergeCell ref="B16:B18"/>
    <mergeCell ref="C16:C18"/>
    <mergeCell ref="D16:D18"/>
    <mergeCell ref="E16:F18"/>
    <mergeCell ref="A15:H15"/>
    <mergeCell ref="A3:H3"/>
    <mergeCell ref="A10:H10"/>
    <mergeCell ref="A11:H11"/>
    <mergeCell ref="A12:H12"/>
    <mergeCell ref="A4:C8"/>
    <mergeCell ref="D4:H4"/>
    <mergeCell ref="D5:H5"/>
    <mergeCell ref="D6:H6"/>
    <mergeCell ref="D7:H7"/>
    <mergeCell ref="D8:H8"/>
    <mergeCell ref="A19:A20"/>
    <mergeCell ref="C19:C20"/>
    <mergeCell ref="D19:D20"/>
    <mergeCell ref="E19:F19"/>
    <mergeCell ref="G19:G20"/>
    <mergeCell ref="E20:F20"/>
    <mergeCell ref="A21:A22"/>
    <mergeCell ref="C21:C22"/>
    <mergeCell ref="D21:D22"/>
    <mergeCell ref="E21:F21"/>
    <mergeCell ref="G21:G22"/>
    <mergeCell ref="H33:H34"/>
    <mergeCell ref="H25:H26"/>
    <mergeCell ref="E26:F26"/>
    <mergeCell ref="A23:A24"/>
    <mergeCell ref="C23:C24"/>
    <mergeCell ref="D23:D24"/>
    <mergeCell ref="E23:F23"/>
    <mergeCell ref="G23:G24"/>
    <mergeCell ref="H23:H24"/>
    <mergeCell ref="E24:F24"/>
    <mergeCell ref="A25:A26"/>
    <mergeCell ref="C25:C26"/>
    <mergeCell ref="D25:D26"/>
    <mergeCell ref="E25:F25"/>
    <mergeCell ref="G25:G26"/>
    <mergeCell ref="A29:A30"/>
    <mergeCell ref="C29:C30"/>
    <mergeCell ref="D29:D30"/>
    <mergeCell ref="E29:F29"/>
    <mergeCell ref="G29:G30"/>
    <mergeCell ref="A27:A28"/>
    <mergeCell ref="C27:C28"/>
    <mergeCell ref="D27:D28"/>
    <mergeCell ref="E27:F27"/>
    <mergeCell ref="G27:G28"/>
    <mergeCell ref="E28:F28"/>
    <mergeCell ref="A31:A32"/>
    <mergeCell ref="C31:C32"/>
    <mergeCell ref="D31:D32"/>
    <mergeCell ref="E31:F31"/>
    <mergeCell ref="G33:G34"/>
    <mergeCell ref="A33:A34"/>
    <mergeCell ref="C33:C34"/>
    <mergeCell ref="D33:D34"/>
    <mergeCell ref="E33:F33"/>
    <mergeCell ref="E34:F34"/>
    <mergeCell ref="G31:G32"/>
    <mergeCell ref="H31:H32"/>
    <mergeCell ref="E32:F32"/>
    <mergeCell ref="H29:H30"/>
    <mergeCell ref="E30:F30"/>
    <mergeCell ref="H27:H28"/>
    <mergeCell ref="H21:H22"/>
    <mergeCell ref="E22:F22"/>
    <mergeCell ref="H19:H20"/>
    <mergeCell ref="Q16:R17"/>
    <mergeCell ref="K19:K20"/>
    <mergeCell ref="M19:M20"/>
    <mergeCell ref="N19:N20"/>
    <mergeCell ref="O19:P19"/>
    <mergeCell ref="Q19:Q20"/>
    <mergeCell ref="R19:R20"/>
    <mergeCell ref="O20:P20"/>
    <mergeCell ref="K16:K18"/>
    <mergeCell ref="L16:L18"/>
    <mergeCell ref="M16:M18"/>
    <mergeCell ref="N16:N18"/>
    <mergeCell ref="O16:P18"/>
    <mergeCell ref="R21:R22"/>
    <mergeCell ref="O22:P22"/>
    <mergeCell ref="K23:K24"/>
    <mergeCell ref="M23:M24"/>
    <mergeCell ref="N23:N24"/>
    <mergeCell ref="O23:P23"/>
    <mergeCell ref="Q23:Q24"/>
    <mergeCell ref="R23:R24"/>
    <mergeCell ref="O24:P24"/>
    <mergeCell ref="K21:K22"/>
    <mergeCell ref="M21:M22"/>
    <mergeCell ref="N21:N22"/>
    <mergeCell ref="O21:P21"/>
    <mergeCell ref="Q21:Q22"/>
    <mergeCell ref="K27:K28"/>
    <mergeCell ref="M27:M28"/>
    <mergeCell ref="N27:N28"/>
    <mergeCell ref="O27:P27"/>
    <mergeCell ref="Q27:Q28"/>
    <mergeCell ref="R27:R28"/>
    <mergeCell ref="O28:P28"/>
    <mergeCell ref="K25:K26"/>
    <mergeCell ref="M25:M26"/>
    <mergeCell ref="N25:N26"/>
    <mergeCell ref="O25:P25"/>
    <mergeCell ref="Q25:Q26"/>
    <mergeCell ref="R33:R34"/>
    <mergeCell ref="O34:P34"/>
    <mergeCell ref="T19:T20"/>
    <mergeCell ref="K33:K34"/>
    <mergeCell ref="M33:M34"/>
    <mergeCell ref="N33:N34"/>
    <mergeCell ref="O33:P33"/>
    <mergeCell ref="Q33:Q34"/>
    <mergeCell ref="R29:R30"/>
    <mergeCell ref="O30:P30"/>
    <mergeCell ref="K31:K32"/>
    <mergeCell ref="M31:M32"/>
    <mergeCell ref="N31:N32"/>
    <mergeCell ref="O31:P31"/>
    <mergeCell ref="Q31:Q32"/>
    <mergeCell ref="R31:R32"/>
    <mergeCell ref="O32:P32"/>
    <mergeCell ref="K29:K30"/>
    <mergeCell ref="M29:M30"/>
    <mergeCell ref="N29:N30"/>
    <mergeCell ref="O29:P29"/>
    <mergeCell ref="Q29:Q30"/>
    <mergeCell ref="R25:R26"/>
    <mergeCell ref="O26:P26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  <legacyDrawing r:id="rId2"/>
  <oleObjects>
    <oleObject progId="CorelDraw.Graphic.9" shapeId="5121" r:id="rId3"/>
    <oleObject progId="CorelDraw.Graphic.9" shapeId="5122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A1:AD60"/>
  <sheetViews>
    <sheetView zoomScaleSheetLayoutView="100" workbookViewId="0">
      <selection activeCell="A14" sqref="A14:M14"/>
    </sheetView>
  </sheetViews>
  <sheetFormatPr defaultRowHeight="15"/>
  <cols>
    <col min="1" max="1" width="15" customWidth="1"/>
    <col min="2" max="2" width="7.85546875" customWidth="1"/>
    <col min="3" max="3" width="20.28515625" customWidth="1"/>
    <col min="4" max="4" width="20.5703125" customWidth="1"/>
    <col min="5" max="5" width="9.140625" style="65"/>
    <col min="7" max="7" width="1.42578125" customWidth="1"/>
    <col min="8" max="8" width="15.28515625" customWidth="1"/>
    <col min="9" max="9" width="7.5703125" style="16" customWidth="1"/>
    <col min="10" max="10" width="23.7109375" customWidth="1"/>
    <col min="11" max="11" width="19.5703125" customWidth="1"/>
    <col min="15" max="15" width="9.28515625" customWidth="1"/>
    <col min="16" max="16" width="15" hidden="1" customWidth="1"/>
    <col min="17" max="17" width="7.85546875" hidden="1" customWidth="1"/>
    <col min="18" max="18" width="20.28515625" hidden="1" customWidth="1"/>
    <col min="19" max="19" width="20.5703125" hidden="1" customWidth="1"/>
    <col min="20" max="21" width="9.140625" hidden="1" customWidth="1"/>
    <col min="22" max="22" width="1.42578125" hidden="1" customWidth="1"/>
    <col min="23" max="23" width="15.28515625" hidden="1" customWidth="1"/>
    <col min="24" max="24" width="7.5703125" hidden="1" customWidth="1"/>
    <col min="25" max="25" width="23.7109375" hidden="1" customWidth="1"/>
    <col min="26" max="26" width="19.5703125" hidden="1" customWidth="1"/>
    <col min="27" max="30" width="9.140625" hidden="1" customWidth="1"/>
  </cols>
  <sheetData>
    <row r="1" spans="1:28" ht="24.95" customHeight="1">
      <c r="A1" s="408" t="s">
        <v>690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</row>
    <row r="2" spans="1:28" ht="24.95" customHeight="1">
      <c r="A2" s="409" t="s">
        <v>691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/>
      <c r="M2" s="409"/>
    </row>
    <row r="3" spans="1:28" ht="20.100000000000001" customHeight="1">
      <c r="A3" s="411"/>
      <c r="B3" s="411"/>
      <c r="C3" s="411"/>
      <c r="D3" s="411"/>
      <c r="E3" s="411"/>
      <c r="F3" s="411"/>
      <c r="G3" s="412" t="s">
        <v>79</v>
      </c>
      <c r="H3" s="412"/>
      <c r="I3" s="412"/>
      <c r="J3" s="412"/>
      <c r="K3" s="412"/>
      <c r="L3" s="412"/>
      <c r="M3" s="412"/>
      <c r="N3" s="93"/>
      <c r="O3" s="93"/>
    </row>
    <row r="4" spans="1:28" ht="20.100000000000001" customHeight="1">
      <c r="A4" s="411"/>
      <c r="B4" s="411"/>
      <c r="C4" s="411"/>
      <c r="D4" s="411"/>
      <c r="E4" s="411"/>
      <c r="F4" s="411"/>
      <c r="G4" s="410" t="s">
        <v>776</v>
      </c>
      <c r="H4" s="410"/>
      <c r="I4" s="410"/>
      <c r="J4" s="410"/>
      <c r="K4" s="410"/>
      <c r="L4" s="410"/>
      <c r="M4" s="410"/>
      <c r="N4" s="93"/>
      <c r="O4" s="93"/>
    </row>
    <row r="5" spans="1:28" ht="20.100000000000001" customHeight="1">
      <c r="A5" s="411"/>
      <c r="B5" s="411"/>
      <c r="C5" s="411"/>
      <c r="D5" s="411"/>
      <c r="E5" s="411"/>
      <c r="F5" s="411"/>
      <c r="G5" s="410" t="s">
        <v>775</v>
      </c>
      <c r="H5" s="410"/>
      <c r="I5" s="410"/>
      <c r="J5" s="410"/>
      <c r="K5" s="410"/>
      <c r="L5" s="410"/>
      <c r="M5" s="410"/>
      <c r="N5" s="93"/>
      <c r="O5" s="93"/>
    </row>
    <row r="6" spans="1:28" ht="20.100000000000001" customHeight="1">
      <c r="A6" s="411"/>
      <c r="B6" s="411"/>
      <c r="C6" s="411"/>
      <c r="D6" s="411"/>
      <c r="E6" s="411"/>
      <c r="F6" s="411"/>
      <c r="G6" s="410" t="s">
        <v>81</v>
      </c>
      <c r="H6" s="410"/>
      <c r="I6" s="410"/>
      <c r="J6" s="410"/>
      <c r="K6" s="410"/>
      <c r="L6" s="410"/>
      <c r="M6" s="410"/>
      <c r="N6" s="146"/>
      <c r="O6" s="146"/>
    </row>
    <row r="7" spans="1:28" ht="20.100000000000001" customHeight="1">
      <c r="A7" s="411"/>
      <c r="B7" s="411"/>
      <c r="C7" s="411"/>
      <c r="D7" s="411"/>
      <c r="E7" s="411"/>
      <c r="F7" s="411"/>
      <c r="G7" s="410" t="s">
        <v>80</v>
      </c>
      <c r="H7" s="410"/>
      <c r="I7" s="410"/>
      <c r="J7" s="410"/>
      <c r="K7" s="410"/>
      <c r="L7" s="410"/>
      <c r="M7" s="410"/>
      <c r="N7" s="77"/>
      <c r="O7" s="77"/>
    </row>
    <row r="8" spans="1:28" ht="20.100000000000001" customHeight="1">
      <c r="A8" s="411"/>
      <c r="B8" s="411"/>
      <c r="C8" s="411"/>
      <c r="D8" s="411"/>
      <c r="E8" s="411"/>
      <c r="F8" s="411"/>
      <c r="G8" s="93"/>
      <c r="H8" s="355"/>
      <c r="I8" s="355"/>
      <c r="J8" s="355"/>
      <c r="K8" s="355"/>
      <c r="L8" s="355"/>
      <c r="M8" s="355"/>
      <c r="N8" s="355"/>
      <c r="O8" s="355"/>
    </row>
    <row r="9" spans="1:28" ht="45" customHeight="1">
      <c r="A9" s="410" t="s">
        <v>694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148"/>
      <c r="O9" s="148"/>
    </row>
    <row r="10" spans="1:28" ht="30.2" customHeight="1">
      <c r="A10" s="410" t="s">
        <v>786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77"/>
      <c r="O10" s="77"/>
    </row>
    <row r="11" spans="1:28" ht="15.75">
      <c r="A11" s="410" t="s">
        <v>0</v>
      </c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</row>
    <row r="12" spans="1:28" ht="12.2" customHeight="1">
      <c r="A12" s="391"/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</row>
    <row r="13" spans="1:28" ht="25.5">
      <c r="A13" s="392" t="s">
        <v>554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</row>
    <row r="14" spans="1:28" ht="17.25" thickBot="1">
      <c r="A14" s="407" t="s">
        <v>795</v>
      </c>
      <c r="B14" s="407"/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</row>
    <row r="15" spans="1:28" ht="16.5" customHeight="1" thickBot="1">
      <c r="A15" s="393" t="s">
        <v>349</v>
      </c>
      <c r="B15" s="393" t="s">
        <v>350</v>
      </c>
      <c r="C15" s="393" t="s">
        <v>351</v>
      </c>
      <c r="D15" s="151" t="s">
        <v>352</v>
      </c>
      <c r="E15" s="395" t="s">
        <v>2</v>
      </c>
      <c r="F15" s="396"/>
      <c r="G15" s="413"/>
      <c r="H15" s="393" t="s">
        <v>349</v>
      </c>
      <c r="I15" s="393" t="s">
        <v>350</v>
      </c>
      <c r="J15" s="393" t="s">
        <v>351</v>
      </c>
      <c r="K15" s="151" t="s">
        <v>352</v>
      </c>
      <c r="L15" s="395" t="s">
        <v>2</v>
      </c>
      <c r="M15" s="396"/>
      <c r="P15" s="393" t="s">
        <v>349</v>
      </c>
      <c r="Q15" s="393" t="s">
        <v>350</v>
      </c>
      <c r="R15" s="393" t="s">
        <v>351</v>
      </c>
      <c r="S15" s="231" t="s">
        <v>352</v>
      </c>
      <c r="T15" s="395" t="s">
        <v>2</v>
      </c>
      <c r="U15" s="396"/>
      <c r="V15" s="400"/>
      <c r="W15" s="393" t="s">
        <v>349</v>
      </c>
      <c r="X15" s="393" t="s">
        <v>350</v>
      </c>
      <c r="Y15" s="393" t="s">
        <v>351</v>
      </c>
      <c r="Z15" s="231" t="s">
        <v>352</v>
      </c>
      <c r="AA15" s="395" t="s">
        <v>2</v>
      </c>
      <c r="AB15" s="396"/>
    </row>
    <row r="16" spans="1:28" ht="15.75" thickBot="1">
      <c r="A16" s="394"/>
      <c r="B16" s="394"/>
      <c r="C16" s="394"/>
      <c r="D16" s="152" t="s">
        <v>555</v>
      </c>
      <c r="E16" s="108" t="s">
        <v>3</v>
      </c>
      <c r="F16" s="109" t="s">
        <v>4</v>
      </c>
      <c r="G16" s="413"/>
      <c r="H16" s="394"/>
      <c r="I16" s="394"/>
      <c r="J16" s="394"/>
      <c r="K16" s="152" t="s">
        <v>555</v>
      </c>
      <c r="L16" s="109" t="s">
        <v>3</v>
      </c>
      <c r="M16" s="109" t="s">
        <v>4</v>
      </c>
      <c r="P16" s="394"/>
      <c r="Q16" s="394"/>
      <c r="R16" s="394"/>
      <c r="S16" s="232" t="s">
        <v>555</v>
      </c>
      <c r="T16" s="108" t="s">
        <v>3</v>
      </c>
      <c r="U16" s="109" t="s">
        <v>4</v>
      </c>
      <c r="V16" s="400"/>
      <c r="W16" s="394"/>
      <c r="X16" s="394"/>
      <c r="Y16" s="394"/>
      <c r="Z16" s="232" t="s">
        <v>555</v>
      </c>
      <c r="AA16" s="109" t="s">
        <v>3</v>
      </c>
      <c r="AB16" s="109" t="s">
        <v>4</v>
      </c>
    </row>
    <row r="17" spans="1:30" ht="32.1" customHeight="1" thickBot="1">
      <c r="A17" s="401" t="s">
        <v>556</v>
      </c>
      <c r="B17" s="402"/>
      <c r="C17" s="402"/>
      <c r="D17" s="402"/>
      <c r="E17" s="402"/>
      <c r="F17" s="403"/>
      <c r="G17" s="413"/>
      <c r="H17" s="131" t="s">
        <v>620</v>
      </c>
      <c r="I17" s="72">
        <v>31275</v>
      </c>
      <c r="J17" s="10" t="s">
        <v>621</v>
      </c>
      <c r="K17" s="195" t="s">
        <v>193</v>
      </c>
      <c r="L17" s="117">
        <f t="shared" ref="L17:L19" si="0">MROUND(AA17,0.05)</f>
        <v>59.300000000000004</v>
      </c>
      <c r="M17" s="117">
        <f>PRODUCT(L17,1.2)</f>
        <v>71.16</v>
      </c>
      <c r="P17" s="404" t="s">
        <v>556</v>
      </c>
      <c r="Q17" s="405"/>
      <c r="R17" s="405"/>
      <c r="S17" s="405"/>
      <c r="T17" s="405"/>
      <c r="U17" s="406"/>
      <c r="V17" s="400"/>
      <c r="W17" s="129" t="s">
        <v>620</v>
      </c>
      <c r="X17" s="119">
        <v>31275</v>
      </c>
      <c r="Y17" s="10" t="s">
        <v>621</v>
      </c>
      <c r="Z17" s="215" t="s">
        <v>193</v>
      </c>
      <c r="AA17" s="214">
        <v>59.276500000000006</v>
      </c>
      <c r="AB17" s="214">
        <v>67.909000000000006</v>
      </c>
    </row>
    <row r="18" spans="1:30" ht="32.1" customHeight="1" thickBot="1">
      <c r="A18" s="129" t="s">
        <v>181</v>
      </c>
      <c r="B18" s="72"/>
      <c r="C18" s="246" t="s">
        <v>587</v>
      </c>
      <c r="D18" s="243" t="s">
        <v>182</v>
      </c>
      <c r="E18" s="117">
        <v>41.8</v>
      </c>
      <c r="F18" s="117">
        <f>PRODUCT(E18,1.2)</f>
        <v>50.16</v>
      </c>
      <c r="G18" s="413"/>
      <c r="H18" s="131" t="s">
        <v>622</v>
      </c>
      <c r="I18" s="72">
        <v>31228</v>
      </c>
      <c r="J18" s="10" t="s">
        <v>623</v>
      </c>
      <c r="K18" s="195" t="s">
        <v>194</v>
      </c>
      <c r="L18" s="117">
        <f t="shared" si="0"/>
        <v>61.2</v>
      </c>
      <c r="M18" s="117">
        <f t="shared" ref="M18:M39" si="1">PRODUCT(L18,1.2)</f>
        <v>73.44</v>
      </c>
      <c r="P18" s="201" t="s">
        <v>167</v>
      </c>
      <c r="Q18" s="201"/>
      <c r="R18" s="204" t="s">
        <v>559</v>
      </c>
      <c r="S18" s="203" t="s">
        <v>166</v>
      </c>
      <c r="T18" s="202">
        <v>371.16050000000001</v>
      </c>
      <c r="U18" s="202">
        <v>425.21300000000002</v>
      </c>
      <c r="V18" s="400"/>
      <c r="W18" s="134" t="s">
        <v>622</v>
      </c>
      <c r="X18" s="124">
        <v>31228</v>
      </c>
      <c r="Y18" s="230" t="s">
        <v>623</v>
      </c>
      <c r="Z18" s="220" t="s">
        <v>194</v>
      </c>
      <c r="AA18" s="217">
        <v>61.182000000000009</v>
      </c>
      <c r="AB18" s="217">
        <v>70.091999999999999</v>
      </c>
    </row>
    <row r="19" spans="1:30" ht="32.1" customHeight="1" thickBot="1">
      <c r="A19" s="129" t="s">
        <v>562</v>
      </c>
      <c r="B19" s="72"/>
      <c r="C19" s="10" t="s">
        <v>563</v>
      </c>
      <c r="D19" s="242" t="s">
        <v>564</v>
      </c>
      <c r="E19" s="117">
        <v>49.65</v>
      </c>
      <c r="F19" s="117">
        <f t="shared" ref="F19:F37" si="2">PRODUCT(E19,1.2)</f>
        <v>59.58</v>
      </c>
      <c r="G19" s="413"/>
      <c r="H19" s="129" t="s">
        <v>557</v>
      </c>
      <c r="I19" s="119">
        <v>31246</v>
      </c>
      <c r="J19" s="10" t="s">
        <v>558</v>
      </c>
      <c r="K19" s="195" t="s">
        <v>168</v>
      </c>
      <c r="L19" s="117">
        <f t="shared" si="0"/>
        <v>64.95</v>
      </c>
      <c r="M19" s="117">
        <f t="shared" si="1"/>
        <v>77.94</v>
      </c>
      <c r="P19" s="206" t="s">
        <v>688</v>
      </c>
      <c r="Q19" s="206"/>
      <c r="R19" s="207" t="s">
        <v>686</v>
      </c>
      <c r="S19" s="208" t="s">
        <v>687</v>
      </c>
      <c r="T19" s="209">
        <v>352.05400000000003</v>
      </c>
      <c r="U19" s="209">
        <v>403.32400000000001</v>
      </c>
      <c r="V19" s="400"/>
      <c r="W19" s="134" t="s">
        <v>557</v>
      </c>
      <c r="X19" s="124">
        <v>31246</v>
      </c>
      <c r="Y19" s="230" t="s">
        <v>558</v>
      </c>
      <c r="Z19" s="220" t="s">
        <v>168</v>
      </c>
      <c r="AA19" s="217">
        <v>64.941500000000005</v>
      </c>
      <c r="AB19" s="217">
        <v>74.399000000000001</v>
      </c>
    </row>
    <row r="20" spans="1:30" ht="32.1" customHeight="1" thickBot="1">
      <c r="A20" s="129" t="s">
        <v>177</v>
      </c>
      <c r="B20" s="72"/>
      <c r="C20" s="10" t="s">
        <v>576</v>
      </c>
      <c r="D20" s="242" t="s">
        <v>174</v>
      </c>
      <c r="E20" s="117">
        <v>62.85</v>
      </c>
      <c r="F20" s="117">
        <f t="shared" si="2"/>
        <v>75.42</v>
      </c>
      <c r="G20" s="413"/>
      <c r="H20" s="134" t="s">
        <v>560</v>
      </c>
      <c r="I20" s="124">
        <v>31266</v>
      </c>
      <c r="J20" s="197" t="s">
        <v>561</v>
      </c>
      <c r="K20" s="194" t="s">
        <v>174</v>
      </c>
      <c r="L20" s="113">
        <f t="shared" ref="L20:L32" si="3">MROUND(AA20,0.05)</f>
        <v>50.85</v>
      </c>
      <c r="M20" s="117">
        <f t="shared" si="1"/>
        <v>61.019999999999996</v>
      </c>
      <c r="P20" s="134" t="s">
        <v>562</v>
      </c>
      <c r="Q20" s="198"/>
      <c r="R20" s="199" t="s">
        <v>563</v>
      </c>
      <c r="S20" s="200" t="s">
        <v>564</v>
      </c>
      <c r="T20" s="117">
        <v>49.646000000000001</v>
      </c>
      <c r="U20" s="117">
        <v>56.875999999999998</v>
      </c>
      <c r="V20" s="400"/>
      <c r="W20" s="134" t="s">
        <v>560</v>
      </c>
      <c r="X20" s="124">
        <v>31266</v>
      </c>
      <c r="Y20" s="230" t="s">
        <v>561</v>
      </c>
      <c r="Z20" s="220" t="s">
        <v>174</v>
      </c>
      <c r="AA20" s="217">
        <v>50.830500000000001</v>
      </c>
      <c r="AB20" s="217">
        <v>58.232999999999997</v>
      </c>
      <c r="AD20" s="117">
        <v>1.03</v>
      </c>
    </row>
    <row r="21" spans="1:30" ht="32.1" customHeight="1" thickBot="1">
      <c r="A21" s="129" t="s">
        <v>173</v>
      </c>
      <c r="B21" s="72"/>
      <c r="C21" s="10" t="s">
        <v>567</v>
      </c>
      <c r="D21" s="242" t="s">
        <v>174</v>
      </c>
      <c r="E21" s="117">
        <v>52.15</v>
      </c>
      <c r="F21" s="117">
        <f t="shared" si="2"/>
        <v>62.58</v>
      </c>
      <c r="G21" s="413"/>
      <c r="H21" s="129" t="s">
        <v>565</v>
      </c>
      <c r="I21" s="119">
        <v>31160</v>
      </c>
      <c r="J21" s="10" t="s">
        <v>566</v>
      </c>
      <c r="K21" s="195" t="s">
        <v>195</v>
      </c>
      <c r="L21" s="113">
        <f t="shared" si="3"/>
        <v>63.900000000000006</v>
      </c>
      <c r="M21" s="117">
        <f t="shared" si="1"/>
        <v>76.680000000000007</v>
      </c>
      <c r="P21" s="129" t="s">
        <v>169</v>
      </c>
      <c r="Q21" s="72"/>
      <c r="R21" s="10" t="s">
        <v>567</v>
      </c>
      <c r="S21" s="215" t="s">
        <v>170</v>
      </c>
      <c r="T21" s="113">
        <v>52.942000000000007</v>
      </c>
      <c r="U21" s="117">
        <v>60.652000000000001</v>
      </c>
      <c r="V21" s="400"/>
      <c r="W21" s="129" t="s">
        <v>565</v>
      </c>
      <c r="X21" s="119">
        <v>31160</v>
      </c>
      <c r="Y21" s="10" t="s">
        <v>566</v>
      </c>
      <c r="Z21" s="215" t="s">
        <v>195</v>
      </c>
      <c r="AA21" s="214">
        <v>63.911500000000004</v>
      </c>
      <c r="AB21" s="214">
        <v>73.218999999999994</v>
      </c>
    </row>
    <row r="22" spans="1:30" ht="32.1" customHeight="1" thickBot="1">
      <c r="A22" s="129" t="s">
        <v>171</v>
      </c>
      <c r="B22" s="72"/>
      <c r="C22" s="10" t="s">
        <v>567</v>
      </c>
      <c r="D22" s="195" t="s">
        <v>172</v>
      </c>
      <c r="E22" s="117">
        <f t="shared" ref="E22:E49" si="4">MROUND(T22,0.05)</f>
        <v>60.900000000000006</v>
      </c>
      <c r="F22" s="117">
        <f t="shared" si="2"/>
        <v>73.08</v>
      </c>
      <c r="G22" s="413"/>
      <c r="H22" s="129" t="s">
        <v>568</v>
      </c>
      <c r="I22" s="119">
        <v>32035</v>
      </c>
      <c r="J22" s="10" t="s">
        <v>569</v>
      </c>
      <c r="K22" s="195" t="s">
        <v>196</v>
      </c>
      <c r="L22" s="113">
        <f t="shared" si="3"/>
        <v>54.150000000000006</v>
      </c>
      <c r="M22" s="117">
        <f t="shared" si="1"/>
        <v>64.98</v>
      </c>
      <c r="P22" s="134" t="s">
        <v>171</v>
      </c>
      <c r="Q22" s="72"/>
      <c r="R22" s="10" t="s">
        <v>567</v>
      </c>
      <c r="S22" s="215" t="s">
        <v>172</v>
      </c>
      <c r="T22" s="113">
        <v>60.924500000000009</v>
      </c>
      <c r="U22" s="113">
        <v>69.796999999999997</v>
      </c>
      <c r="V22" s="400"/>
      <c r="W22" s="129" t="s">
        <v>568</v>
      </c>
      <c r="X22" s="119">
        <v>32035</v>
      </c>
      <c r="Y22" s="10" t="s">
        <v>569</v>
      </c>
      <c r="Z22" s="215" t="s">
        <v>196</v>
      </c>
      <c r="AA22" s="214">
        <v>54.126500000000007</v>
      </c>
      <c r="AB22" s="214">
        <v>62.009</v>
      </c>
    </row>
    <row r="23" spans="1:30" ht="32.1" customHeight="1" thickBot="1">
      <c r="A23" s="129" t="s">
        <v>175</v>
      </c>
      <c r="B23" s="72"/>
      <c r="C23" s="10" t="s">
        <v>567</v>
      </c>
      <c r="D23" s="242" t="s">
        <v>176</v>
      </c>
      <c r="E23" s="117">
        <v>54.15</v>
      </c>
      <c r="F23" s="117">
        <f t="shared" si="2"/>
        <v>64.97999999999999</v>
      </c>
      <c r="G23" s="413"/>
      <c r="H23" s="129" t="s">
        <v>570</v>
      </c>
      <c r="I23" s="119">
        <v>32248</v>
      </c>
      <c r="J23" s="10" t="s">
        <v>571</v>
      </c>
      <c r="K23" s="195" t="s">
        <v>176</v>
      </c>
      <c r="L23" s="113">
        <f t="shared" si="3"/>
        <v>53.6</v>
      </c>
      <c r="M23" s="117">
        <f t="shared" si="1"/>
        <v>64.319999999999993</v>
      </c>
      <c r="P23" s="129" t="s">
        <v>173</v>
      </c>
      <c r="Q23" s="72"/>
      <c r="R23" s="10" t="s">
        <v>567</v>
      </c>
      <c r="S23" s="215" t="s">
        <v>174</v>
      </c>
      <c r="T23" s="117">
        <v>52.169500000000006</v>
      </c>
      <c r="U23" s="117">
        <v>59.767000000000003</v>
      </c>
      <c r="V23" s="400"/>
      <c r="W23" s="129" t="s">
        <v>570</v>
      </c>
      <c r="X23" s="119">
        <v>32248</v>
      </c>
      <c r="Y23" s="10" t="s">
        <v>571</v>
      </c>
      <c r="Z23" s="215" t="s">
        <v>176</v>
      </c>
      <c r="AA23" s="214">
        <v>53.611500000000007</v>
      </c>
      <c r="AB23" s="214">
        <v>61.419000000000004</v>
      </c>
    </row>
    <row r="24" spans="1:30" ht="32.1" customHeight="1" thickBot="1">
      <c r="A24" s="210" t="s">
        <v>178</v>
      </c>
      <c r="B24" s="72"/>
      <c r="C24" s="10" t="s">
        <v>576</v>
      </c>
      <c r="D24" s="242" t="s">
        <v>176</v>
      </c>
      <c r="E24" s="117">
        <v>65.849999999999994</v>
      </c>
      <c r="F24" s="117">
        <f t="shared" si="2"/>
        <v>79.02</v>
      </c>
      <c r="G24" s="413"/>
      <c r="H24" s="47" t="s">
        <v>572</v>
      </c>
      <c r="I24" s="72">
        <v>32123</v>
      </c>
      <c r="J24" s="153" t="s">
        <v>573</v>
      </c>
      <c r="K24" s="115" t="s">
        <v>170</v>
      </c>
      <c r="L24" s="113">
        <f t="shared" si="3"/>
        <v>50.400000000000006</v>
      </c>
      <c r="M24" s="117">
        <f t="shared" si="1"/>
        <v>60.480000000000004</v>
      </c>
      <c r="P24" s="129" t="s">
        <v>175</v>
      </c>
      <c r="Q24" s="72"/>
      <c r="R24" s="10" t="s">
        <v>567</v>
      </c>
      <c r="S24" s="215" t="s">
        <v>176</v>
      </c>
      <c r="T24" s="113">
        <v>54.126500000000007</v>
      </c>
      <c r="U24" s="214">
        <v>62.009</v>
      </c>
      <c r="V24" s="400"/>
      <c r="W24" s="47" t="s">
        <v>572</v>
      </c>
      <c r="X24" s="72">
        <v>32123</v>
      </c>
      <c r="Y24" s="153" t="s">
        <v>573</v>
      </c>
      <c r="Z24" s="115" t="s">
        <v>170</v>
      </c>
      <c r="AA24" s="214">
        <v>50.418500000000002</v>
      </c>
      <c r="AB24" s="214">
        <v>57.761000000000003</v>
      </c>
    </row>
    <row r="25" spans="1:30" ht="32.1" customHeight="1" thickBot="1">
      <c r="A25" s="129" t="s">
        <v>179</v>
      </c>
      <c r="B25" s="72"/>
      <c r="C25" s="10" t="s">
        <v>581</v>
      </c>
      <c r="D25" s="242" t="s">
        <v>176</v>
      </c>
      <c r="E25" s="117">
        <v>64.900000000000006</v>
      </c>
      <c r="F25" s="117">
        <f t="shared" si="2"/>
        <v>77.88000000000001</v>
      </c>
      <c r="G25" s="413"/>
      <c r="H25" s="129" t="s">
        <v>574</v>
      </c>
      <c r="I25" s="124">
        <v>32071</v>
      </c>
      <c r="J25" s="10" t="s">
        <v>575</v>
      </c>
      <c r="K25" s="195" t="s">
        <v>197</v>
      </c>
      <c r="L25" s="113">
        <f t="shared" si="3"/>
        <v>65.75</v>
      </c>
      <c r="M25" s="117">
        <f t="shared" si="1"/>
        <v>78.899999999999991</v>
      </c>
      <c r="P25" s="129" t="s">
        <v>177</v>
      </c>
      <c r="Q25" s="72"/>
      <c r="R25" s="10" t="s">
        <v>576</v>
      </c>
      <c r="S25" s="215" t="s">
        <v>176</v>
      </c>
      <c r="T25" s="117">
        <v>62.83</v>
      </c>
      <c r="U25" s="117">
        <v>71.97999999999999</v>
      </c>
      <c r="V25" s="400"/>
      <c r="W25" s="129" t="s">
        <v>574</v>
      </c>
      <c r="X25" s="124">
        <v>32071</v>
      </c>
      <c r="Y25" s="10" t="s">
        <v>575</v>
      </c>
      <c r="Z25" s="215" t="s">
        <v>197</v>
      </c>
      <c r="AA25" s="214">
        <v>65.765500000000003</v>
      </c>
      <c r="AB25" s="214">
        <v>75.343000000000004</v>
      </c>
    </row>
    <row r="26" spans="1:30" ht="32.1" customHeight="1" thickBot="1">
      <c r="A26" s="129" t="s">
        <v>180</v>
      </c>
      <c r="B26" s="72"/>
      <c r="C26" s="10" t="s">
        <v>584</v>
      </c>
      <c r="D26" s="244" t="s">
        <v>176</v>
      </c>
      <c r="E26" s="117">
        <v>55</v>
      </c>
      <c r="F26" s="117">
        <f t="shared" si="2"/>
        <v>66</v>
      </c>
      <c r="G26" s="413"/>
      <c r="H26" s="129" t="s">
        <v>577</v>
      </c>
      <c r="I26" s="124">
        <v>32358</v>
      </c>
      <c r="J26" s="196" t="s">
        <v>578</v>
      </c>
      <c r="K26" s="195" t="s">
        <v>198</v>
      </c>
      <c r="L26" s="113">
        <f t="shared" si="3"/>
        <v>62.85</v>
      </c>
      <c r="M26" s="117">
        <f t="shared" si="1"/>
        <v>75.42</v>
      </c>
      <c r="P26" s="129" t="s">
        <v>178</v>
      </c>
      <c r="Q26" s="72"/>
      <c r="R26" s="10" t="s">
        <v>576</v>
      </c>
      <c r="S26" s="215" t="s">
        <v>176</v>
      </c>
      <c r="T26" s="117">
        <v>65.868500000000012</v>
      </c>
      <c r="U26" s="117">
        <v>75.460999999999999</v>
      </c>
      <c r="V26" s="400"/>
      <c r="W26" s="129" t="s">
        <v>577</v>
      </c>
      <c r="X26" s="124">
        <v>32358</v>
      </c>
      <c r="Y26" s="229" t="s">
        <v>578</v>
      </c>
      <c r="Z26" s="215" t="s">
        <v>198</v>
      </c>
      <c r="AA26" s="214">
        <v>62.83</v>
      </c>
      <c r="AB26" s="214">
        <v>71.97999999999999</v>
      </c>
    </row>
    <row r="27" spans="1:30" ht="32.1" customHeight="1" thickBot="1">
      <c r="A27" s="134" t="s">
        <v>169</v>
      </c>
      <c r="B27" s="72"/>
      <c r="C27" s="10" t="s">
        <v>567</v>
      </c>
      <c r="D27" s="242" t="s">
        <v>170</v>
      </c>
      <c r="E27" s="117">
        <v>52.95</v>
      </c>
      <c r="F27" s="117">
        <f t="shared" si="2"/>
        <v>63.54</v>
      </c>
      <c r="G27" s="413"/>
      <c r="H27" s="129" t="s">
        <v>579</v>
      </c>
      <c r="I27" s="124">
        <v>32034</v>
      </c>
      <c r="J27" s="10" t="s">
        <v>580</v>
      </c>
      <c r="K27" s="195" t="s">
        <v>199</v>
      </c>
      <c r="L27" s="113">
        <f t="shared" si="3"/>
        <v>72.45</v>
      </c>
      <c r="M27" s="117">
        <f t="shared" si="1"/>
        <v>86.94</v>
      </c>
      <c r="P27" s="154" t="s">
        <v>179</v>
      </c>
      <c r="Q27" s="72"/>
      <c r="R27" s="10" t="s">
        <v>581</v>
      </c>
      <c r="S27" s="215" t="s">
        <v>176</v>
      </c>
      <c r="T27" s="117">
        <v>64.89</v>
      </c>
      <c r="U27" s="117">
        <v>74.339999999999989</v>
      </c>
      <c r="V27" s="400"/>
      <c r="W27" s="129" t="s">
        <v>579</v>
      </c>
      <c r="X27" s="124">
        <v>32034</v>
      </c>
      <c r="Y27" s="10" t="s">
        <v>580</v>
      </c>
      <c r="Z27" s="215" t="s">
        <v>199</v>
      </c>
      <c r="AA27" s="214">
        <v>72.46050000000001</v>
      </c>
      <c r="AB27" s="214">
        <v>83.013000000000005</v>
      </c>
    </row>
    <row r="28" spans="1:30" ht="32.1" customHeight="1" thickBot="1">
      <c r="A28" s="131" t="s">
        <v>184</v>
      </c>
      <c r="B28" s="72"/>
      <c r="C28" s="10" t="s">
        <v>593</v>
      </c>
      <c r="D28" s="242" t="s">
        <v>176</v>
      </c>
      <c r="E28" s="117">
        <v>54.15</v>
      </c>
      <c r="F28" s="117">
        <f t="shared" si="2"/>
        <v>64.97999999999999</v>
      </c>
      <c r="G28" s="413"/>
      <c r="H28" s="155" t="s">
        <v>582</v>
      </c>
      <c r="I28" s="124">
        <v>32330</v>
      </c>
      <c r="J28" s="197" t="s">
        <v>583</v>
      </c>
      <c r="K28" s="195" t="s">
        <v>200</v>
      </c>
      <c r="L28" s="113">
        <f t="shared" si="3"/>
        <v>93.800000000000011</v>
      </c>
      <c r="M28" s="117">
        <f t="shared" si="1"/>
        <v>112.56000000000002</v>
      </c>
      <c r="P28" s="129" t="s">
        <v>180</v>
      </c>
      <c r="Q28" s="72"/>
      <c r="R28" s="10" t="s">
        <v>584</v>
      </c>
      <c r="S28" s="215" t="s">
        <v>176</v>
      </c>
      <c r="T28" s="117">
        <v>55.00200000000001</v>
      </c>
      <c r="U28" s="117">
        <v>63.012</v>
      </c>
      <c r="V28" s="400"/>
      <c r="W28" s="155" t="s">
        <v>582</v>
      </c>
      <c r="X28" s="124">
        <v>32330</v>
      </c>
      <c r="Y28" s="230" t="s">
        <v>583</v>
      </c>
      <c r="Z28" s="215" t="s">
        <v>200</v>
      </c>
      <c r="AA28" s="214">
        <v>93.781500000000008</v>
      </c>
      <c r="AB28" s="214">
        <v>107.43900000000001</v>
      </c>
    </row>
    <row r="29" spans="1:30" ht="32.1" customHeight="1" thickBot="1">
      <c r="A29" s="131" t="s">
        <v>185</v>
      </c>
      <c r="B29" s="72"/>
      <c r="C29" s="10" t="s">
        <v>593</v>
      </c>
      <c r="D29" s="242" t="s">
        <v>186</v>
      </c>
      <c r="E29" s="117">
        <v>53.3</v>
      </c>
      <c r="F29" s="117">
        <f t="shared" si="2"/>
        <v>63.959999999999994</v>
      </c>
      <c r="G29" s="413"/>
      <c r="H29" s="133" t="s">
        <v>585</v>
      </c>
      <c r="I29" s="120">
        <v>32366</v>
      </c>
      <c r="J29" s="197" t="s">
        <v>586</v>
      </c>
      <c r="K29" s="195" t="s">
        <v>201</v>
      </c>
      <c r="L29" s="113">
        <f t="shared" si="3"/>
        <v>109.85000000000001</v>
      </c>
      <c r="M29" s="117">
        <f t="shared" si="1"/>
        <v>131.82</v>
      </c>
      <c r="P29" s="129" t="s">
        <v>181</v>
      </c>
      <c r="Q29" s="72"/>
      <c r="R29" s="10" t="s">
        <v>587</v>
      </c>
      <c r="S29" s="219" t="s">
        <v>182</v>
      </c>
      <c r="T29" s="117">
        <v>41.818000000000005</v>
      </c>
      <c r="U29" s="117">
        <v>47.908000000000001</v>
      </c>
      <c r="V29" s="400"/>
      <c r="W29" s="133" t="s">
        <v>585</v>
      </c>
      <c r="X29" s="120">
        <v>32366</v>
      </c>
      <c r="Y29" s="230" t="s">
        <v>586</v>
      </c>
      <c r="Z29" s="215" t="s">
        <v>201</v>
      </c>
      <c r="AA29" s="214">
        <v>109.84950000000001</v>
      </c>
      <c r="AB29" s="214">
        <v>125.84699999999999</v>
      </c>
    </row>
    <row r="30" spans="1:30" ht="32.1" customHeight="1" thickBot="1">
      <c r="A30" s="129" t="s">
        <v>616</v>
      </c>
      <c r="B30" s="156"/>
      <c r="C30" s="197" t="s">
        <v>590</v>
      </c>
      <c r="D30" s="195" t="s">
        <v>183</v>
      </c>
      <c r="E30" s="117">
        <f t="shared" si="4"/>
        <v>84.850000000000009</v>
      </c>
      <c r="F30" s="117">
        <f t="shared" si="2"/>
        <v>101.82000000000001</v>
      </c>
      <c r="G30" s="413"/>
      <c r="H30" s="133" t="s">
        <v>588</v>
      </c>
      <c r="I30" s="120">
        <v>32404</v>
      </c>
      <c r="J30" s="197" t="s">
        <v>589</v>
      </c>
      <c r="K30" s="195" t="s">
        <v>202</v>
      </c>
      <c r="L30" s="113">
        <f t="shared" si="3"/>
        <v>91.2</v>
      </c>
      <c r="M30" s="117">
        <f t="shared" si="1"/>
        <v>109.44</v>
      </c>
      <c r="P30" s="129" t="s">
        <v>616</v>
      </c>
      <c r="Q30" s="72"/>
      <c r="R30" s="230" t="s">
        <v>590</v>
      </c>
      <c r="S30" s="218" t="s">
        <v>183</v>
      </c>
      <c r="T30" s="117">
        <v>84.872000000000014</v>
      </c>
      <c r="U30" s="117">
        <v>97.231999999999999</v>
      </c>
      <c r="V30" s="400"/>
      <c r="W30" s="133" t="s">
        <v>588</v>
      </c>
      <c r="X30" s="120">
        <v>32404</v>
      </c>
      <c r="Y30" s="230" t="s">
        <v>589</v>
      </c>
      <c r="Z30" s="215" t="s">
        <v>202</v>
      </c>
      <c r="AA30" s="214">
        <v>91.20650000000002</v>
      </c>
      <c r="AB30" s="214">
        <v>104.489</v>
      </c>
    </row>
    <row r="31" spans="1:30" ht="32.1" customHeight="1" thickBot="1">
      <c r="A31" s="131" t="s">
        <v>189</v>
      </c>
      <c r="B31" s="72"/>
      <c r="C31" s="10" t="s">
        <v>598</v>
      </c>
      <c r="D31" s="242" t="s">
        <v>183</v>
      </c>
      <c r="E31" s="117">
        <v>79.55</v>
      </c>
      <c r="F31" s="117">
        <f t="shared" si="2"/>
        <v>95.46</v>
      </c>
      <c r="G31" s="413"/>
      <c r="H31" s="129" t="s">
        <v>591</v>
      </c>
      <c r="I31" s="72">
        <v>33001</v>
      </c>
      <c r="J31" s="197" t="s">
        <v>592</v>
      </c>
      <c r="K31" s="195" t="s">
        <v>203</v>
      </c>
      <c r="L31" s="113">
        <f t="shared" si="3"/>
        <v>102.4</v>
      </c>
      <c r="M31" s="117">
        <f t="shared" si="1"/>
        <v>122.88</v>
      </c>
      <c r="P31" s="129" t="s">
        <v>184</v>
      </c>
      <c r="Q31" s="156"/>
      <c r="R31" s="230" t="s">
        <v>593</v>
      </c>
      <c r="S31" s="215" t="s">
        <v>176</v>
      </c>
      <c r="T31" s="117">
        <v>54.126500000000007</v>
      </c>
      <c r="U31" s="117">
        <v>62.009</v>
      </c>
      <c r="V31" s="400"/>
      <c r="W31" s="129" t="s">
        <v>591</v>
      </c>
      <c r="X31" s="72">
        <v>33001</v>
      </c>
      <c r="Y31" s="230" t="s">
        <v>592</v>
      </c>
      <c r="Z31" s="215" t="s">
        <v>203</v>
      </c>
      <c r="AA31" s="214">
        <v>102.38200000000001</v>
      </c>
      <c r="AB31" s="214">
        <v>117.292</v>
      </c>
    </row>
    <row r="32" spans="1:30" ht="32.1" customHeight="1" thickBot="1">
      <c r="A32" s="131" t="s">
        <v>187</v>
      </c>
      <c r="B32" s="72"/>
      <c r="C32" s="10" t="s">
        <v>590</v>
      </c>
      <c r="D32" s="242" t="s">
        <v>188</v>
      </c>
      <c r="E32" s="117">
        <v>93.05</v>
      </c>
      <c r="F32" s="117">
        <f t="shared" si="2"/>
        <v>111.66</v>
      </c>
      <c r="G32" s="413"/>
      <c r="H32" s="129" t="s">
        <v>594</v>
      </c>
      <c r="I32" s="124">
        <v>33002</v>
      </c>
      <c r="J32" s="196" t="s">
        <v>595</v>
      </c>
      <c r="K32" s="195" t="s">
        <v>204</v>
      </c>
      <c r="L32" s="113">
        <f t="shared" si="3"/>
        <v>170.60000000000002</v>
      </c>
      <c r="M32" s="117">
        <f t="shared" si="1"/>
        <v>204.72000000000003</v>
      </c>
      <c r="P32" s="131" t="s">
        <v>185</v>
      </c>
      <c r="Q32" s="72"/>
      <c r="R32" s="10" t="s">
        <v>593</v>
      </c>
      <c r="S32" s="215" t="s">
        <v>186</v>
      </c>
      <c r="T32" s="113">
        <v>53.302500000000002</v>
      </c>
      <c r="U32" s="117">
        <v>61.064999999999998</v>
      </c>
      <c r="V32" s="400"/>
      <c r="W32" s="129" t="s">
        <v>594</v>
      </c>
      <c r="X32" s="124">
        <v>33002</v>
      </c>
      <c r="Y32" s="229" t="s">
        <v>595</v>
      </c>
      <c r="Z32" s="215" t="s">
        <v>204</v>
      </c>
      <c r="AA32" s="214">
        <v>170.61950000000002</v>
      </c>
      <c r="AB32" s="214">
        <v>195.46699999999998</v>
      </c>
    </row>
    <row r="33" spans="1:28" ht="32.1" customHeight="1" thickBot="1">
      <c r="A33" s="131" t="s">
        <v>708</v>
      </c>
      <c r="B33" s="72"/>
      <c r="C33" s="10" t="s">
        <v>650</v>
      </c>
      <c r="D33" s="242" t="s">
        <v>709</v>
      </c>
      <c r="E33" s="117">
        <v>206.1</v>
      </c>
      <c r="F33" s="117">
        <f t="shared" si="2"/>
        <v>247.32</v>
      </c>
      <c r="G33" s="413"/>
      <c r="H33" s="129" t="s">
        <v>596</v>
      </c>
      <c r="I33" s="119" t="s">
        <v>431</v>
      </c>
      <c r="J33" s="10"/>
      <c r="K33" s="242" t="s">
        <v>205</v>
      </c>
      <c r="L33" s="113">
        <v>226.1</v>
      </c>
      <c r="M33" s="117">
        <f t="shared" si="1"/>
        <v>271.32</v>
      </c>
      <c r="P33" s="131"/>
      <c r="Q33" s="72"/>
      <c r="R33" s="10"/>
      <c r="S33" s="242"/>
      <c r="T33" s="113"/>
      <c r="U33" s="117"/>
      <c r="V33" s="400"/>
      <c r="W33" s="129"/>
      <c r="X33" s="124"/>
      <c r="Y33" s="245"/>
      <c r="Z33" s="242"/>
      <c r="AA33" s="241"/>
      <c r="AB33" s="241"/>
    </row>
    <row r="34" spans="1:28" ht="32.1" customHeight="1" thickBot="1">
      <c r="A34" s="131" t="s">
        <v>190</v>
      </c>
      <c r="B34" s="72"/>
      <c r="C34" s="10" t="s">
        <v>601</v>
      </c>
      <c r="D34" s="242" t="s">
        <v>164</v>
      </c>
      <c r="E34" s="117">
        <v>221</v>
      </c>
      <c r="F34" s="117">
        <f t="shared" si="2"/>
        <v>265.2</v>
      </c>
      <c r="G34" s="413"/>
      <c r="H34" s="129" t="s">
        <v>597</v>
      </c>
      <c r="I34" s="119"/>
      <c r="J34" s="10"/>
      <c r="K34" s="242" t="s">
        <v>164</v>
      </c>
      <c r="L34" s="113">
        <v>209.95</v>
      </c>
      <c r="M34" s="117">
        <f t="shared" si="1"/>
        <v>251.93999999999997</v>
      </c>
      <c r="P34" s="131" t="s">
        <v>187</v>
      </c>
      <c r="Q34" s="72"/>
      <c r="R34" s="10" t="s">
        <v>590</v>
      </c>
      <c r="S34" s="215" t="s">
        <v>188</v>
      </c>
      <c r="T34" s="214">
        <v>93.060500000000005</v>
      </c>
      <c r="U34" s="214">
        <v>106.613</v>
      </c>
      <c r="V34" s="400"/>
      <c r="W34" s="129" t="s">
        <v>596</v>
      </c>
      <c r="X34" s="119" t="s">
        <v>431</v>
      </c>
      <c r="Y34" s="10"/>
      <c r="Z34" s="215" t="s">
        <v>205</v>
      </c>
      <c r="AA34" s="214">
        <v>226.08500000000001</v>
      </c>
      <c r="AB34" s="214">
        <v>259.01</v>
      </c>
    </row>
    <row r="35" spans="1:28" ht="32.1" customHeight="1" thickBot="1">
      <c r="A35" s="131" t="s">
        <v>604</v>
      </c>
      <c r="B35" s="72"/>
      <c r="C35" s="10" t="s">
        <v>605</v>
      </c>
      <c r="D35" s="242" t="s">
        <v>156</v>
      </c>
      <c r="E35" s="117">
        <v>267.89999999999998</v>
      </c>
      <c r="F35" s="117">
        <f t="shared" si="2"/>
        <v>321.47999999999996</v>
      </c>
      <c r="G35" s="413"/>
      <c r="H35" s="129" t="s">
        <v>599</v>
      </c>
      <c r="I35" s="119">
        <v>33014</v>
      </c>
      <c r="J35" s="10" t="s">
        <v>600</v>
      </c>
      <c r="K35" s="242" t="s">
        <v>206</v>
      </c>
      <c r="L35" s="113">
        <v>296.55</v>
      </c>
      <c r="M35" s="117">
        <f t="shared" si="1"/>
        <v>355.86</v>
      </c>
      <c r="P35" s="131" t="s">
        <v>189</v>
      </c>
      <c r="Q35" s="72"/>
      <c r="R35" s="10" t="s">
        <v>598</v>
      </c>
      <c r="S35" s="215" t="s">
        <v>183</v>
      </c>
      <c r="T35" s="113">
        <v>79.567499999999995</v>
      </c>
      <c r="U35" s="117">
        <v>91.155000000000001</v>
      </c>
      <c r="V35" s="400"/>
      <c r="W35" s="129" t="s">
        <v>597</v>
      </c>
      <c r="X35" s="119"/>
      <c r="Y35" s="10"/>
      <c r="Z35" s="215" t="s">
        <v>164</v>
      </c>
      <c r="AA35" s="214">
        <v>209.96550000000002</v>
      </c>
      <c r="AB35" s="214">
        <v>240.54300000000001</v>
      </c>
    </row>
    <row r="36" spans="1:28" ht="32.1" customHeight="1" thickBot="1">
      <c r="A36" s="210" t="s">
        <v>688</v>
      </c>
      <c r="B36" s="72"/>
      <c r="C36" s="10" t="s">
        <v>686</v>
      </c>
      <c r="D36" s="205" t="s">
        <v>687</v>
      </c>
      <c r="E36" s="117">
        <v>352.05</v>
      </c>
      <c r="F36" s="117">
        <f t="shared" si="2"/>
        <v>422.46</v>
      </c>
      <c r="G36" s="413"/>
      <c r="H36" s="129" t="s">
        <v>602</v>
      </c>
      <c r="I36" s="119">
        <v>34265</v>
      </c>
      <c r="J36" s="10" t="s">
        <v>603</v>
      </c>
      <c r="K36" s="242" t="s">
        <v>207</v>
      </c>
      <c r="L36" s="113">
        <v>343.9</v>
      </c>
      <c r="M36" s="117">
        <f t="shared" si="1"/>
        <v>412.67999999999995</v>
      </c>
      <c r="P36" s="131" t="s">
        <v>190</v>
      </c>
      <c r="Q36" s="72"/>
      <c r="R36" s="10" t="s">
        <v>601</v>
      </c>
      <c r="S36" s="215" t="s">
        <v>164</v>
      </c>
      <c r="T36" s="113">
        <v>220.98650000000001</v>
      </c>
      <c r="U36" s="214">
        <v>253.16900000000001</v>
      </c>
      <c r="V36" s="400"/>
      <c r="W36" s="129" t="s">
        <v>599</v>
      </c>
      <c r="X36" s="119">
        <v>33014</v>
      </c>
      <c r="Y36" s="10" t="s">
        <v>600</v>
      </c>
      <c r="Z36" s="215" t="s">
        <v>206</v>
      </c>
      <c r="AA36" s="214">
        <v>296.53700000000003</v>
      </c>
      <c r="AB36" s="214">
        <v>339.72200000000004</v>
      </c>
    </row>
    <row r="37" spans="1:28" ht="32.1" customHeight="1" thickBot="1">
      <c r="A37" s="129" t="s">
        <v>167</v>
      </c>
      <c r="B37" s="72"/>
      <c r="C37" s="111" t="s">
        <v>559</v>
      </c>
      <c r="D37" s="116" t="s">
        <v>166</v>
      </c>
      <c r="E37" s="117">
        <v>371.15</v>
      </c>
      <c r="F37" s="117">
        <f t="shared" si="2"/>
        <v>445.37999999999994</v>
      </c>
      <c r="G37" s="413"/>
      <c r="H37" s="155" t="s">
        <v>606</v>
      </c>
      <c r="I37" s="157">
        <v>34345</v>
      </c>
      <c r="J37" s="245" t="s">
        <v>607</v>
      </c>
      <c r="K37" s="244" t="s">
        <v>208</v>
      </c>
      <c r="L37" s="113">
        <v>298.89999999999998</v>
      </c>
      <c r="M37" s="117">
        <f t="shared" si="1"/>
        <v>358.67999999999995</v>
      </c>
      <c r="P37" s="131" t="s">
        <v>604</v>
      </c>
      <c r="Q37" s="72"/>
      <c r="R37" s="10" t="s">
        <v>605</v>
      </c>
      <c r="S37" s="215" t="s">
        <v>156</v>
      </c>
      <c r="T37" s="113">
        <v>267.90300000000002</v>
      </c>
      <c r="U37" s="117">
        <v>306.91800000000001</v>
      </c>
      <c r="V37" s="400"/>
      <c r="W37" s="129" t="s">
        <v>602</v>
      </c>
      <c r="X37" s="119">
        <v>34265</v>
      </c>
      <c r="Y37" s="10" t="s">
        <v>603</v>
      </c>
      <c r="Z37" s="215" t="s">
        <v>207</v>
      </c>
      <c r="AA37" s="214">
        <v>343.91700000000003</v>
      </c>
      <c r="AB37" s="214">
        <v>394.00200000000001</v>
      </c>
    </row>
    <row r="38" spans="1:28" ht="32.1" customHeight="1" thickBot="1">
      <c r="A38" s="401" t="s">
        <v>155</v>
      </c>
      <c r="B38" s="402"/>
      <c r="C38" s="402"/>
      <c r="D38" s="402"/>
      <c r="E38" s="402"/>
      <c r="F38" s="403"/>
      <c r="G38" s="413"/>
      <c r="H38" s="129" t="s">
        <v>608</v>
      </c>
      <c r="I38" s="119"/>
      <c r="J38" s="10" t="s">
        <v>609</v>
      </c>
      <c r="K38" s="242" t="s">
        <v>209</v>
      </c>
      <c r="L38" s="113">
        <v>66.7</v>
      </c>
      <c r="M38" s="117">
        <f t="shared" si="1"/>
        <v>80.040000000000006</v>
      </c>
      <c r="P38" s="401" t="s">
        <v>155</v>
      </c>
      <c r="Q38" s="402"/>
      <c r="R38" s="402"/>
      <c r="S38" s="402"/>
      <c r="T38" s="402"/>
      <c r="U38" s="403"/>
      <c r="V38" s="400"/>
      <c r="W38" s="155" t="s">
        <v>606</v>
      </c>
      <c r="X38" s="157">
        <v>34345</v>
      </c>
      <c r="Y38" s="229" t="s">
        <v>607</v>
      </c>
      <c r="Z38" s="219" t="s">
        <v>208</v>
      </c>
      <c r="AA38" s="158">
        <v>298.90600000000001</v>
      </c>
      <c r="AB38" s="158">
        <v>342.43599999999998</v>
      </c>
    </row>
    <row r="39" spans="1:28" ht="32.1" customHeight="1" thickBot="1">
      <c r="A39" s="131" t="s">
        <v>681</v>
      </c>
      <c r="B39" s="72"/>
      <c r="C39" s="10" t="s">
        <v>590</v>
      </c>
      <c r="D39" s="195" t="s">
        <v>188</v>
      </c>
      <c r="E39" s="117">
        <f t="shared" si="4"/>
        <v>91.2</v>
      </c>
      <c r="F39" s="117">
        <f>PRODUCT(E39,1.2)</f>
        <v>109.44</v>
      </c>
      <c r="G39" s="413"/>
      <c r="H39" s="129" t="s">
        <v>610</v>
      </c>
      <c r="I39" s="149"/>
      <c r="J39" s="10" t="s">
        <v>611</v>
      </c>
      <c r="K39" s="242" t="s">
        <v>210</v>
      </c>
      <c r="L39" s="113">
        <v>60.9</v>
      </c>
      <c r="M39" s="117">
        <f t="shared" si="1"/>
        <v>73.08</v>
      </c>
      <c r="P39" s="131" t="s">
        <v>681</v>
      </c>
      <c r="Q39" s="72"/>
      <c r="R39" s="10" t="s">
        <v>590</v>
      </c>
      <c r="S39" s="215" t="s">
        <v>188</v>
      </c>
      <c r="T39" s="117">
        <v>91.20650000000002</v>
      </c>
      <c r="U39" s="117">
        <v>104.489</v>
      </c>
      <c r="V39" s="400"/>
      <c r="W39" s="129" t="s">
        <v>608</v>
      </c>
      <c r="X39" s="119"/>
      <c r="Y39" s="10" t="s">
        <v>609</v>
      </c>
      <c r="Z39" s="215" t="s">
        <v>209</v>
      </c>
      <c r="AA39" s="214">
        <v>66.692499999999995</v>
      </c>
      <c r="AB39" s="214">
        <v>76.405000000000001</v>
      </c>
    </row>
    <row r="40" spans="1:28" ht="32.1" customHeight="1" thickBot="1">
      <c r="A40" s="131" t="s">
        <v>161</v>
      </c>
      <c r="B40" s="72"/>
      <c r="C40" s="10" t="s">
        <v>613</v>
      </c>
      <c r="D40" s="242" t="s">
        <v>162</v>
      </c>
      <c r="E40" s="117">
        <v>102.4</v>
      </c>
      <c r="F40" s="117">
        <f t="shared" ref="F40:F49" si="5">PRODUCT(E40,1.2)</f>
        <v>122.88</v>
      </c>
      <c r="G40" s="413"/>
      <c r="H40" s="397" t="s">
        <v>191</v>
      </c>
      <c r="I40" s="398"/>
      <c r="J40" s="398"/>
      <c r="K40" s="398"/>
      <c r="L40" s="398"/>
      <c r="M40" s="399"/>
      <c r="P40" s="131" t="s">
        <v>604</v>
      </c>
      <c r="Q40" s="72"/>
      <c r="R40" s="10" t="s">
        <v>605</v>
      </c>
      <c r="S40" s="215" t="s">
        <v>156</v>
      </c>
      <c r="T40" s="113">
        <v>255.80050000000003</v>
      </c>
      <c r="U40" s="214">
        <v>293.053</v>
      </c>
      <c r="V40" s="400"/>
      <c r="W40" s="129" t="s">
        <v>610</v>
      </c>
      <c r="X40" s="149"/>
      <c r="Y40" s="10" t="s">
        <v>611</v>
      </c>
      <c r="Z40" s="215" t="s">
        <v>210</v>
      </c>
      <c r="AA40" s="214">
        <v>60.924500000000009</v>
      </c>
      <c r="AB40" s="214">
        <v>69.796999999999997</v>
      </c>
    </row>
    <row r="41" spans="1:28" ht="32.1" customHeight="1" thickBot="1">
      <c r="A41" s="131" t="s">
        <v>649</v>
      </c>
      <c r="B41" s="72"/>
      <c r="C41" s="10" t="s">
        <v>650</v>
      </c>
      <c r="D41" s="242" t="s">
        <v>651</v>
      </c>
      <c r="E41" s="117">
        <v>203.35</v>
      </c>
      <c r="F41" s="117">
        <f t="shared" si="5"/>
        <v>244.01999999999998</v>
      </c>
      <c r="G41" s="413"/>
      <c r="H41" s="129" t="s">
        <v>181</v>
      </c>
      <c r="I41" s="119"/>
      <c r="J41" s="10" t="s">
        <v>587</v>
      </c>
      <c r="K41" s="242" t="s">
        <v>182</v>
      </c>
      <c r="L41" s="241">
        <v>147.65</v>
      </c>
      <c r="M41" s="241">
        <f>PRODUCT(L41,1.2)</f>
        <v>177.18</v>
      </c>
      <c r="P41" s="131" t="s">
        <v>157</v>
      </c>
      <c r="Q41" s="72"/>
      <c r="R41" s="10" t="s">
        <v>590</v>
      </c>
      <c r="S41" s="215" t="s">
        <v>158</v>
      </c>
      <c r="T41" s="113">
        <v>211.25300000000004</v>
      </c>
      <c r="U41" s="113">
        <v>242.018</v>
      </c>
      <c r="V41" s="400"/>
      <c r="W41" s="397" t="s">
        <v>191</v>
      </c>
      <c r="X41" s="398"/>
      <c r="Y41" s="398"/>
      <c r="Z41" s="398"/>
      <c r="AA41" s="398"/>
      <c r="AB41" s="399"/>
    </row>
    <row r="42" spans="1:28" ht="32.1" customHeight="1" thickBot="1">
      <c r="A42" s="131" t="s">
        <v>163</v>
      </c>
      <c r="B42" s="72"/>
      <c r="C42" s="10" t="s">
        <v>601</v>
      </c>
      <c r="D42" s="242" t="s">
        <v>164</v>
      </c>
      <c r="E42" s="117">
        <v>218.25</v>
      </c>
      <c r="F42" s="117">
        <f t="shared" si="5"/>
        <v>261.89999999999998</v>
      </c>
      <c r="G42" s="413"/>
      <c r="H42" s="129" t="s">
        <v>173</v>
      </c>
      <c r="I42" s="119"/>
      <c r="J42" s="10" t="s">
        <v>584</v>
      </c>
      <c r="K42" s="242" t="s">
        <v>174</v>
      </c>
      <c r="L42" s="241">
        <v>170.75</v>
      </c>
      <c r="M42" s="300">
        <f t="shared" ref="M42:M48" si="6">PRODUCT(L42,1.2)</f>
        <v>204.9</v>
      </c>
      <c r="P42" s="129" t="s">
        <v>159</v>
      </c>
      <c r="Q42" s="72"/>
      <c r="R42" s="10" t="s">
        <v>612</v>
      </c>
      <c r="S42" s="215" t="s">
        <v>160</v>
      </c>
      <c r="T42" s="117">
        <v>281.34450000000004</v>
      </c>
      <c r="U42" s="117">
        <v>322.31700000000001</v>
      </c>
      <c r="V42" s="400"/>
      <c r="W42" s="129" t="s">
        <v>181</v>
      </c>
      <c r="X42" s="119"/>
      <c r="Y42" s="10" t="s">
        <v>587</v>
      </c>
      <c r="Z42" s="215" t="s">
        <v>182</v>
      </c>
      <c r="AA42" s="214">
        <v>147.65049999999999</v>
      </c>
      <c r="AB42" s="214">
        <v>169.15299999999999</v>
      </c>
    </row>
    <row r="43" spans="1:28" ht="32.1" customHeight="1" thickBot="1">
      <c r="A43" s="131" t="s">
        <v>604</v>
      </c>
      <c r="B43" s="72"/>
      <c r="C43" s="10" t="s">
        <v>605</v>
      </c>
      <c r="D43" s="242" t="s">
        <v>156</v>
      </c>
      <c r="E43" s="117">
        <v>255.8</v>
      </c>
      <c r="F43" s="117">
        <f t="shared" si="5"/>
        <v>306.95999999999998</v>
      </c>
      <c r="G43" s="413"/>
      <c r="H43" s="129" t="s">
        <v>171</v>
      </c>
      <c r="I43" s="119"/>
      <c r="J43" s="10" t="s">
        <v>584</v>
      </c>
      <c r="K43" s="242" t="s">
        <v>172</v>
      </c>
      <c r="L43" s="241">
        <v>197.05</v>
      </c>
      <c r="M43" s="300">
        <f t="shared" si="6"/>
        <v>236.46</v>
      </c>
      <c r="P43" s="131" t="s">
        <v>161</v>
      </c>
      <c r="Q43" s="72"/>
      <c r="R43" s="10" t="s">
        <v>613</v>
      </c>
      <c r="S43" s="215" t="s">
        <v>162</v>
      </c>
      <c r="T43" s="117">
        <v>102.38200000000001</v>
      </c>
      <c r="U43" s="117">
        <v>117.292</v>
      </c>
      <c r="V43" s="400"/>
      <c r="W43" s="129" t="s">
        <v>171</v>
      </c>
      <c r="X43" s="119"/>
      <c r="Y43" s="10" t="s">
        <v>584</v>
      </c>
      <c r="Z43" s="215" t="s">
        <v>172</v>
      </c>
      <c r="AA43" s="214">
        <v>197.03900000000002</v>
      </c>
      <c r="AB43" s="214">
        <v>225.73400000000001</v>
      </c>
    </row>
    <row r="44" spans="1:28" ht="32.1" customHeight="1" thickBot="1">
      <c r="A44" s="131" t="s">
        <v>157</v>
      </c>
      <c r="B44" s="72"/>
      <c r="C44" s="10" t="s">
        <v>590</v>
      </c>
      <c r="D44" s="242" t="s">
        <v>158</v>
      </c>
      <c r="E44" s="117">
        <v>211.25</v>
      </c>
      <c r="F44" s="117">
        <f t="shared" si="5"/>
        <v>253.5</v>
      </c>
      <c r="G44" s="413"/>
      <c r="H44" s="129" t="s">
        <v>175</v>
      </c>
      <c r="I44" s="119"/>
      <c r="J44" s="10" t="s">
        <v>584</v>
      </c>
      <c r="K44" s="242" t="s">
        <v>176</v>
      </c>
      <c r="L44" s="241">
        <v>171</v>
      </c>
      <c r="M44" s="300">
        <f t="shared" si="6"/>
        <v>205.2</v>
      </c>
      <c r="P44" s="131" t="s">
        <v>649</v>
      </c>
      <c r="Q44" s="72"/>
      <c r="R44" s="10" t="s">
        <v>650</v>
      </c>
      <c r="S44" s="215" t="s">
        <v>651</v>
      </c>
      <c r="T44" s="117">
        <v>203.37350000000004</v>
      </c>
      <c r="U44" s="117">
        <v>232.99100000000001</v>
      </c>
      <c r="V44" s="400"/>
      <c r="W44" s="129" t="s">
        <v>169</v>
      </c>
      <c r="X44" s="119"/>
      <c r="Y44" s="10" t="s">
        <v>584</v>
      </c>
      <c r="Z44" s="215" t="s">
        <v>170</v>
      </c>
      <c r="AA44" s="214">
        <v>170.77400000000003</v>
      </c>
      <c r="AB44" s="214">
        <v>195.64400000000001</v>
      </c>
    </row>
    <row r="45" spans="1:28" ht="32.1" customHeight="1" thickBot="1">
      <c r="A45" s="129" t="s">
        <v>159</v>
      </c>
      <c r="B45" s="72"/>
      <c r="C45" s="10" t="s">
        <v>612</v>
      </c>
      <c r="D45" s="242" t="s">
        <v>160</v>
      </c>
      <c r="E45" s="117">
        <v>281.35000000000002</v>
      </c>
      <c r="F45" s="117">
        <f t="shared" si="5"/>
        <v>337.62</v>
      </c>
      <c r="G45" s="413"/>
      <c r="H45" s="129" t="s">
        <v>184</v>
      </c>
      <c r="I45" s="119"/>
      <c r="J45" s="10" t="s">
        <v>593</v>
      </c>
      <c r="K45" s="242" t="s">
        <v>176</v>
      </c>
      <c r="L45" s="241">
        <v>171</v>
      </c>
      <c r="M45" s="300">
        <f t="shared" si="6"/>
        <v>205.2</v>
      </c>
      <c r="P45" s="131" t="s">
        <v>163</v>
      </c>
      <c r="Q45" s="72"/>
      <c r="R45" s="10" t="s">
        <v>601</v>
      </c>
      <c r="S45" s="215" t="s">
        <v>164</v>
      </c>
      <c r="T45" s="117">
        <v>218.25700000000001</v>
      </c>
      <c r="U45" s="117">
        <v>250.042</v>
      </c>
      <c r="V45" s="400"/>
      <c r="W45" s="129" t="s">
        <v>173</v>
      </c>
      <c r="X45" s="119"/>
      <c r="Y45" s="10" t="s">
        <v>584</v>
      </c>
      <c r="Z45" s="215" t="s">
        <v>174</v>
      </c>
      <c r="AA45" s="214">
        <v>170.77400000000003</v>
      </c>
      <c r="AB45" s="214">
        <v>195.64400000000001</v>
      </c>
    </row>
    <row r="46" spans="1:28" ht="32.1" customHeight="1" thickBot="1">
      <c r="A46" s="131" t="s">
        <v>165</v>
      </c>
      <c r="B46" s="72"/>
      <c r="C46" s="10" t="s">
        <v>559</v>
      </c>
      <c r="D46" s="147" t="s">
        <v>166</v>
      </c>
      <c r="E46" s="117">
        <f t="shared" si="4"/>
        <v>365.5</v>
      </c>
      <c r="F46" s="117">
        <f t="shared" si="5"/>
        <v>438.59999999999997</v>
      </c>
      <c r="G46" s="413"/>
      <c r="H46" s="129" t="s">
        <v>169</v>
      </c>
      <c r="I46" s="119"/>
      <c r="J46" s="10" t="s">
        <v>584</v>
      </c>
      <c r="K46" s="242" t="s">
        <v>170</v>
      </c>
      <c r="L46" s="241">
        <v>170.75</v>
      </c>
      <c r="M46" s="300">
        <f t="shared" si="6"/>
        <v>204.9</v>
      </c>
      <c r="P46" s="131" t="s">
        <v>165</v>
      </c>
      <c r="Q46" s="72"/>
      <c r="R46" s="10" t="s">
        <v>559</v>
      </c>
      <c r="S46" s="215" t="s">
        <v>166</v>
      </c>
      <c r="T46" s="117">
        <v>365.49550000000005</v>
      </c>
      <c r="U46" s="117">
        <v>418.72300000000001</v>
      </c>
      <c r="V46" s="400"/>
      <c r="W46" s="129" t="s">
        <v>175</v>
      </c>
      <c r="X46" s="119"/>
      <c r="Y46" s="10" t="s">
        <v>584</v>
      </c>
      <c r="Z46" s="215" t="s">
        <v>176</v>
      </c>
      <c r="AA46" s="214">
        <v>170.98000000000002</v>
      </c>
      <c r="AB46" s="214">
        <v>195.88</v>
      </c>
    </row>
    <row r="47" spans="1:28" ht="32.1" customHeight="1" thickBot="1">
      <c r="A47" s="47" t="s">
        <v>678</v>
      </c>
      <c r="B47" s="72"/>
      <c r="C47" s="159" t="s">
        <v>679</v>
      </c>
      <c r="D47" s="115" t="s">
        <v>680</v>
      </c>
      <c r="E47" s="117">
        <f t="shared" si="4"/>
        <v>374.45000000000005</v>
      </c>
      <c r="F47" s="117">
        <f t="shared" si="5"/>
        <v>449.34000000000003</v>
      </c>
      <c r="G47" s="413"/>
      <c r="H47" s="129" t="s">
        <v>616</v>
      </c>
      <c r="I47" s="119"/>
      <c r="J47" s="10" t="s">
        <v>617</v>
      </c>
      <c r="K47" s="242" t="s">
        <v>183</v>
      </c>
      <c r="L47" s="241">
        <v>220.7</v>
      </c>
      <c r="M47" s="300">
        <f t="shared" si="6"/>
        <v>264.83999999999997</v>
      </c>
      <c r="P47" s="47" t="s">
        <v>678</v>
      </c>
      <c r="Q47" s="72"/>
      <c r="R47" s="159" t="s">
        <v>679</v>
      </c>
      <c r="S47" s="115" t="s">
        <v>680</v>
      </c>
      <c r="T47" s="214">
        <v>374.45650000000001</v>
      </c>
      <c r="U47" s="214">
        <v>428.98899999999998</v>
      </c>
      <c r="V47" s="400"/>
      <c r="W47" s="129" t="s">
        <v>616</v>
      </c>
      <c r="X47" s="119"/>
      <c r="Y47" s="10" t="s">
        <v>617</v>
      </c>
      <c r="Z47" s="215" t="s">
        <v>183</v>
      </c>
      <c r="AA47" s="214">
        <v>220.67750000000001</v>
      </c>
      <c r="AB47" s="214">
        <v>252.815</v>
      </c>
    </row>
    <row r="48" spans="1:28" ht="32.1" customHeight="1" thickBot="1">
      <c r="A48" s="47" t="s">
        <v>614</v>
      </c>
      <c r="B48" s="72">
        <v>31103</v>
      </c>
      <c r="C48" s="159" t="s">
        <v>615</v>
      </c>
      <c r="D48" s="115" t="s">
        <v>192</v>
      </c>
      <c r="E48" s="117">
        <f t="shared" si="4"/>
        <v>40.050000000000004</v>
      </c>
      <c r="F48" s="117">
        <f t="shared" si="5"/>
        <v>48.06</v>
      </c>
      <c r="G48" s="413"/>
      <c r="H48" s="129" t="s">
        <v>187</v>
      </c>
      <c r="I48" s="119"/>
      <c r="J48" s="10" t="s">
        <v>617</v>
      </c>
      <c r="K48" s="242" t="s">
        <v>188</v>
      </c>
      <c r="L48" s="241">
        <v>238.95</v>
      </c>
      <c r="M48" s="300">
        <f t="shared" si="6"/>
        <v>286.73999999999995</v>
      </c>
      <c r="P48" s="129" t="s">
        <v>614</v>
      </c>
      <c r="Q48" s="72">
        <v>31103</v>
      </c>
      <c r="R48" s="10" t="s">
        <v>615</v>
      </c>
      <c r="S48" s="215" t="s">
        <v>192</v>
      </c>
      <c r="T48" s="117">
        <v>40.067000000000007</v>
      </c>
      <c r="U48" s="117">
        <v>45.902000000000001</v>
      </c>
      <c r="V48" s="400"/>
      <c r="W48" s="129" t="s">
        <v>184</v>
      </c>
      <c r="X48" s="119"/>
      <c r="Y48" s="10" t="s">
        <v>593</v>
      </c>
      <c r="Z48" s="215" t="s">
        <v>176</v>
      </c>
      <c r="AA48" s="214">
        <v>170.98000000000002</v>
      </c>
      <c r="AB48" s="214">
        <v>195.88</v>
      </c>
    </row>
    <row r="49" spans="1:28" ht="32.1" customHeight="1" thickBot="1">
      <c r="A49" s="129" t="s">
        <v>618</v>
      </c>
      <c r="B49" s="72">
        <v>31021</v>
      </c>
      <c r="C49" s="10" t="s">
        <v>619</v>
      </c>
      <c r="D49" s="242" t="s">
        <v>182</v>
      </c>
      <c r="E49" s="113">
        <f t="shared" si="4"/>
        <v>40.5</v>
      </c>
      <c r="F49" s="117">
        <f t="shared" si="5"/>
        <v>48.6</v>
      </c>
      <c r="G49" s="413"/>
      <c r="H49" s="252"/>
      <c r="I49" s="253"/>
      <c r="J49" s="254"/>
      <c r="K49" s="255"/>
      <c r="L49" s="251"/>
      <c r="M49" s="251"/>
      <c r="P49" s="131" t="s">
        <v>618</v>
      </c>
      <c r="Q49" s="72">
        <v>31021</v>
      </c>
      <c r="R49" s="10" t="s">
        <v>619</v>
      </c>
      <c r="S49" s="215" t="s">
        <v>182</v>
      </c>
      <c r="T49" s="117">
        <v>40.479000000000006</v>
      </c>
      <c r="U49" s="117">
        <v>46.374000000000002</v>
      </c>
      <c r="V49" s="400"/>
      <c r="W49" s="129" t="s">
        <v>187</v>
      </c>
      <c r="X49" s="119"/>
      <c r="Y49" s="10" t="s">
        <v>617</v>
      </c>
      <c r="Z49" s="215" t="s">
        <v>188</v>
      </c>
      <c r="AA49" s="214">
        <v>238.96</v>
      </c>
      <c r="AB49" s="214">
        <v>273.76</v>
      </c>
    </row>
    <row r="50" spans="1:28" ht="32.1" customHeight="1" thickBot="1">
      <c r="A50" s="252"/>
      <c r="B50" s="253"/>
      <c r="C50" s="254"/>
      <c r="D50" s="255"/>
      <c r="E50" s="251"/>
      <c r="F50" s="251"/>
      <c r="G50" s="400"/>
      <c r="H50" s="256"/>
      <c r="I50" s="253"/>
      <c r="J50" s="254"/>
      <c r="K50" s="255"/>
      <c r="L50" s="251"/>
      <c r="M50" s="251"/>
      <c r="P50" s="131"/>
      <c r="Q50" s="72"/>
      <c r="R50" s="10"/>
      <c r="S50" s="215"/>
      <c r="T50" s="113"/>
      <c r="U50" s="115"/>
      <c r="V50" s="400"/>
      <c r="X50" s="16"/>
    </row>
    <row r="51" spans="1:28">
      <c r="F51" s="4"/>
      <c r="G51" s="400"/>
      <c r="T51" s="65"/>
      <c r="U51" s="4"/>
      <c r="V51" s="400"/>
      <c r="W51" s="225"/>
      <c r="X51" s="225"/>
    </row>
    <row r="52" spans="1:28">
      <c r="A52" s="125"/>
      <c r="B52" s="150"/>
      <c r="C52" s="150"/>
      <c r="D52" s="150"/>
      <c r="E52" s="150"/>
      <c r="F52" s="150"/>
      <c r="G52" s="400"/>
      <c r="P52" s="125"/>
      <c r="Q52" s="225"/>
      <c r="R52" s="225"/>
      <c r="S52" s="225"/>
      <c r="T52" s="225"/>
      <c r="U52" s="225"/>
      <c r="V52" s="400"/>
      <c r="X52" s="16"/>
    </row>
    <row r="53" spans="1:28">
      <c r="E53"/>
      <c r="F53" s="4"/>
      <c r="G53" s="400"/>
      <c r="U53" s="4"/>
      <c r="V53" s="400"/>
      <c r="X53" s="16"/>
    </row>
    <row r="54" spans="1:28">
      <c r="A54" s="126"/>
      <c r="B54" s="46"/>
      <c r="C54" s="46"/>
      <c r="D54" s="46"/>
      <c r="E54"/>
    </row>
    <row r="55" spans="1:28">
      <c r="A55" s="126"/>
      <c r="B55" s="46"/>
      <c r="C55" s="46"/>
      <c r="D55" s="46"/>
      <c r="E55"/>
      <c r="G55" s="150"/>
    </row>
    <row r="56" spans="1:28">
      <c r="A56" s="126"/>
      <c r="B56" s="46"/>
      <c r="C56" s="46"/>
      <c r="D56" s="46"/>
      <c r="E56"/>
    </row>
    <row r="57" spans="1:28">
      <c r="A57" s="126"/>
      <c r="B57" s="46"/>
      <c r="C57" s="46"/>
      <c r="D57" s="46"/>
      <c r="E57"/>
    </row>
    <row r="58" spans="1:28">
      <c r="A58" s="126"/>
      <c r="B58" s="46"/>
      <c r="C58" s="46"/>
      <c r="D58" s="46"/>
      <c r="E58"/>
    </row>
    <row r="59" spans="1:28">
      <c r="A59" s="126"/>
      <c r="B59" s="46"/>
      <c r="C59" s="46"/>
      <c r="D59" s="46"/>
      <c r="E59"/>
    </row>
    <row r="60" spans="1:28">
      <c r="A60" s="126"/>
      <c r="B60" s="46"/>
      <c r="C60" s="46"/>
      <c r="D60" s="46"/>
      <c r="E60"/>
    </row>
  </sheetData>
  <mergeCells count="39">
    <mergeCell ref="L15:M15"/>
    <mergeCell ref="G15:G53"/>
    <mergeCell ref="H15:H16"/>
    <mergeCell ref="A17:F17"/>
    <mergeCell ref="A38:F38"/>
    <mergeCell ref="B15:B16"/>
    <mergeCell ref="C15:C16"/>
    <mergeCell ref="E15:F15"/>
    <mergeCell ref="I15:I16"/>
    <mergeCell ref="J15:J16"/>
    <mergeCell ref="H40:M40"/>
    <mergeCell ref="A1:M1"/>
    <mergeCell ref="A2:M2"/>
    <mergeCell ref="A9:M9"/>
    <mergeCell ref="A10:M10"/>
    <mergeCell ref="A11:M11"/>
    <mergeCell ref="A3:F8"/>
    <mergeCell ref="G3:M3"/>
    <mergeCell ref="G4:M4"/>
    <mergeCell ref="G5:M5"/>
    <mergeCell ref="G6:M6"/>
    <mergeCell ref="G7:M7"/>
    <mergeCell ref="H8:O8"/>
    <mergeCell ref="A12:M12"/>
    <mergeCell ref="A13:M13"/>
    <mergeCell ref="R15:R16"/>
    <mergeCell ref="T15:U15"/>
    <mergeCell ref="W41:AB41"/>
    <mergeCell ref="W15:W16"/>
    <mergeCell ref="X15:X16"/>
    <mergeCell ref="Y15:Y16"/>
    <mergeCell ref="AA15:AB15"/>
    <mergeCell ref="V15:V53"/>
    <mergeCell ref="P38:U38"/>
    <mergeCell ref="P15:P16"/>
    <mergeCell ref="Q15:Q16"/>
    <mergeCell ref="P17:U17"/>
    <mergeCell ref="A14:M14"/>
    <mergeCell ref="A15:A16"/>
  </mergeCells>
  <pageMargins left="0.70866141732283472" right="0.19685039370078741" top="0.35433070866141736" bottom="0.35433070866141736" header="0.31496062992125984" footer="0.31496062992125984"/>
  <pageSetup paperSize="9" scale="55" orientation="portrait" r:id="rId1"/>
  <colBreaks count="1" manualBreakCount="1">
    <brk id="13" max="1048575" man="1"/>
  </colBreaks>
  <legacyDrawing r:id="rId2"/>
  <oleObjects>
    <oleObject progId="CorelDraw.Graphic.9" shapeId="8195" r:id="rId3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Q54"/>
  <sheetViews>
    <sheetView topLeftCell="A7" workbookViewId="0">
      <selection activeCell="A15" sqref="A15:F15"/>
    </sheetView>
  </sheetViews>
  <sheetFormatPr defaultRowHeight="15"/>
  <cols>
    <col min="1" max="1" width="25.7109375" customWidth="1"/>
    <col min="2" max="2" width="30.7109375" customWidth="1"/>
    <col min="3" max="3" width="20.7109375" customWidth="1"/>
    <col min="4" max="4" width="12.7109375" customWidth="1"/>
    <col min="5" max="5" width="11.42578125" bestFit="1" customWidth="1"/>
    <col min="6" max="6" width="11.42578125" style="65" customWidth="1"/>
    <col min="7" max="7" width="0.140625" customWidth="1"/>
    <col min="10" max="10" width="25.7109375" hidden="1" customWidth="1"/>
    <col min="11" max="11" width="30.7109375" hidden="1" customWidth="1"/>
    <col min="12" max="12" width="20.7109375" hidden="1" customWidth="1"/>
    <col min="13" max="13" width="12.7109375" hidden="1" customWidth="1"/>
    <col min="14" max="15" width="11.42578125" hidden="1" customWidth="1"/>
    <col min="16" max="17" width="9.140625" hidden="1" customWidth="1"/>
    <col min="18" max="19" width="9.140625" customWidth="1"/>
  </cols>
  <sheetData>
    <row r="1" spans="1:15" ht="18.75">
      <c r="A1" s="353" t="s">
        <v>690</v>
      </c>
      <c r="B1" s="353"/>
      <c r="C1" s="353"/>
      <c r="D1" s="353"/>
      <c r="E1" s="353"/>
      <c r="F1" s="353"/>
      <c r="G1" s="353"/>
    </row>
    <row r="2" spans="1:15" ht="18.75">
      <c r="A2" s="357" t="s">
        <v>691</v>
      </c>
      <c r="B2" s="357"/>
      <c r="C2" s="357"/>
      <c r="D2" s="357"/>
      <c r="E2" s="357"/>
      <c r="F2" s="357"/>
      <c r="G2" s="357"/>
    </row>
    <row r="3" spans="1:15">
      <c r="A3" s="358"/>
      <c r="B3" s="358"/>
      <c r="C3" s="358"/>
      <c r="D3" s="358"/>
      <c r="E3" s="358"/>
      <c r="F3" s="358"/>
    </row>
    <row r="4" spans="1:15" ht="15" customHeight="1">
      <c r="A4" s="354"/>
      <c r="B4" s="354"/>
      <c r="C4" s="355" t="s">
        <v>151</v>
      </c>
      <c r="D4" s="355"/>
      <c r="E4" s="355"/>
      <c r="F4" s="355"/>
      <c r="G4" s="355"/>
      <c r="H4" s="12"/>
      <c r="I4" s="12"/>
      <c r="J4" s="12"/>
      <c r="K4" s="12"/>
    </row>
    <row r="5" spans="1:15" ht="15" customHeight="1">
      <c r="A5" s="354"/>
      <c r="B5" s="354"/>
      <c r="C5" s="355" t="s">
        <v>780</v>
      </c>
      <c r="D5" s="355"/>
      <c r="E5" s="355"/>
      <c r="F5" s="355"/>
      <c r="G5" s="355"/>
      <c r="H5" s="12"/>
      <c r="I5" s="12"/>
      <c r="J5" s="12"/>
      <c r="K5" s="12"/>
    </row>
    <row r="6" spans="1:15" ht="15" customHeight="1">
      <c r="A6" s="354"/>
      <c r="B6" s="354"/>
      <c r="C6" s="355" t="s">
        <v>781</v>
      </c>
      <c r="D6" s="355"/>
      <c r="E6" s="355"/>
      <c r="F6" s="355"/>
      <c r="G6" s="355"/>
      <c r="H6" s="12"/>
      <c r="I6" s="12"/>
      <c r="J6" s="12"/>
      <c r="K6" s="12"/>
    </row>
    <row r="7" spans="1:15" ht="15" customHeight="1">
      <c r="A7" s="354"/>
      <c r="B7" s="354"/>
      <c r="C7" s="355" t="s">
        <v>152</v>
      </c>
      <c r="D7" s="355"/>
      <c r="E7" s="355"/>
      <c r="F7" s="355"/>
      <c r="G7" s="355"/>
      <c r="H7" s="12"/>
      <c r="I7" s="12"/>
      <c r="J7" s="12"/>
      <c r="K7" s="12"/>
    </row>
    <row r="8" spans="1:15" ht="15" customHeight="1">
      <c r="A8" s="354"/>
      <c r="B8" s="354"/>
      <c r="C8" s="441" t="s">
        <v>153</v>
      </c>
      <c r="D8" s="441"/>
      <c r="E8" s="441"/>
      <c r="F8" s="441"/>
      <c r="G8" s="90"/>
      <c r="H8" s="12"/>
      <c r="I8" s="12"/>
      <c r="J8" s="12"/>
      <c r="K8" s="12"/>
    </row>
    <row r="9" spans="1:15" ht="16.5" customHeight="1">
      <c r="A9" s="1"/>
    </row>
    <row r="10" spans="1:15" ht="45" customHeight="1">
      <c r="A10" s="440" t="s">
        <v>693</v>
      </c>
      <c r="B10" s="440"/>
      <c r="C10" s="440"/>
      <c r="D10" s="440"/>
      <c r="E10" s="440"/>
      <c r="F10" s="440"/>
      <c r="G10" s="89"/>
      <c r="K10" s="91"/>
    </row>
    <row r="11" spans="1:15" ht="27.75" customHeight="1">
      <c r="A11" s="440" t="s">
        <v>786</v>
      </c>
      <c r="B11" s="440"/>
      <c r="C11" s="440"/>
      <c r="D11" s="440"/>
      <c r="E11" s="440"/>
      <c r="F11" s="440"/>
      <c r="G11" s="89"/>
      <c r="K11" s="91"/>
    </row>
    <row r="12" spans="1:15" ht="16.5" customHeight="1">
      <c r="A12" s="440" t="s">
        <v>0</v>
      </c>
      <c r="B12" s="440"/>
      <c r="C12" s="440"/>
      <c r="D12" s="440"/>
      <c r="E12" s="440"/>
      <c r="F12" s="440"/>
      <c r="G12" s="89"/>
      <c r="K12" s="91"/>
    </row>
    <row r="13" spans="1:15" ht="15.75" customHeight="1"/>
    <row r="14" spans="1:15" s="44" customFormat="1" ht="20.100000000000001" customHeight="1">
      <c r="A14" s="442" t="s">
        <v>682</v>
      </c>
      <c r="B14" s="442"/>
      <c r="C14" s="442"/>
      <c r="D14" s="442"/>
      <c r="E14" s="442"/>
      <c r="F14" s="442"/>
    </row>
    <row r="15" spans="1:15" ht="18.75" customHeight="1" thickBot="1">
      <c r="A15" s="388" t="s">
        <v>794</v>
      </c>
      <c r="B15" s="388"/>
      <c r="C15" s="388"/>
      <c r="D15" s="388"/>
      <c r="E15" s="388"/>
      <c r="F15" s="388"/>
      <c r="G15" s="94"/>
      <c r="H15" s="94"/>
      <c r="I15" s="94"/>
      <c r="J15" s="94"/>
    </row>
    <row r="16" spans="1:15" ht="15" customHeight="1">
      <c r="A16" s="430" t="s">
        <v>1</v>
      </c>
      <c r="B16" s="430" t="s">
        <v>67</v>
      </c>
      <c r="C16" s="433" t="s">
        <v>300</v>
      </c>
      <c r="D16" s="434"/>
      <c r="E16" s="433" t="s">
        <v>2</v>
      </c>
      <c r="F16" s="434"/>
      <c r="J16" s="430" t="s">
        <v>1</v>
      </c>
      <c r="K16" s="430" t="s">
        <v>67</v>
      </c>
      <c r="L16" s="433" t="s">
        <v>673</v>
      </c>
      <c r="M16" s="434"/>
      <c r="N16" s="433" t="s">
        <v>2</v>
      </c>
      <c r="O16" s="434"/>
    </row>
    <row r="17" spans="1:17" ht="15.75" customHeight="1" thickBot="1">
      <c r="A17" s="431"/>
      <c r="B17" s="431"/>
      <c r="C17" s="435"/>
      <c r="D17" s="436"/>
      <c r="E17" s="437"/>
      <c r="F17" s="438"/>
      <c r="J17" s="431"/>
      <c r="K17" s="431"/>
      <c r="L17" s="435"/>
      <c r="M17" s="436"/>
      <c r="N17" s="437"/>
      <c r="O17" s="438"/>
    </row>
    <row r="18" spans="1:17" ht="16.5" thickBot="1">
      <c r="A18" s="432"/>
      <c r="B18" s="432"/>
      <c r="C18" s="437"/>
      <c r="D18" s="438"/>
      <c r="E18" s="95" t="s">
        <v>3</v>
      </c>
      <c r="F18" s="96" t="s">
        <v>4</v>
      </c>
      <c r="J18" s="432"/>
      <c r="K18" s="432"/>
      <c r="L18" s="437"/>
      <c r="M18" s="438"/>
      <c r="N18" s="95" t="s">
        <v>3</v>
      </c>
      <c r="O18" s="96" t="s">
        <v>4</v>
      </c>
    </row>
    <row r="19" spans="1:17" ht="17.25" thickBot="1">
      <c r="A19" s="97" t="s">
        <v>270</v>
      </c>
      <c r="B19" s="98" t="s">
        <v>301</v>
      </c>
      <c r="C19" s="426" t="s">
        <v>302</v>
      </c>
      <c r="D19" s="427"/>
      <c r="E19" s="106">
        <f>MROUND(N19,0.05)</f>
        <v>150.35</v>
      </c>
      <c r="F19" s="106">
        <f>PRODUCT(E19,1.2)</f>
        <v>180.42</v>
      </c>
      <c r="J19" s="97" t="s">
        <v>270</v>
      </c>
      <c r="K19" s="223" t="s">
        <v>301</v>
      </c>
      <c r="L19" s="426" t="s">
        <v>302</v>
      </c>
      <c r="M19" s="427"/>
      <c r="N19" s="106">
        <v>150.32850000000002</v>
      </c>
      <c r="O19" s="106">
        <v>172.221</v>
      </c>
      <c r="Q19" s="106">
        <v>1.03</v>
      </c>
    </row>
    <row r="20" spans="1:17" ht="17.25" thickBot="1">
      <c r="A20" s="99" t="s">
        <v>303</v>
      </c>
      <c r="B20" s="428" t="s">
        <v>304</v>
      </c>
      <c r="C20" s="419" t="s">
        <v>305</v>
      </c>
      <c r="D20" s="420"/>
      <c r="E20" s="106">
        <f t="shared" ref="E20:E51" si="0">MROUND(N20,0.05)</f>
        <v>198</v>
      </c>
      <c r="F20" s="106">
        <f t="shared" ref="F20:F51" si="1">PRODUCT(E20,1.2)</f>
        <v>237.6</v>
      </c>
      <c r="J20" s="99" t="s">
        <v>303</v>
      </c>
      <c r="K20" s="428" t="s">
        <v>304</v>
      </c>
      <c r="L20" s="419" t="s">
        <v>305</v>
      </c>
      <c r="M20" s="420"/>
      <c r="N20" s="100">
        <v>198.01750000000001</v>
      </c>
      <c r="O20" s="100">
        <v>226.85499999999999</v>
      </c>
    </row>
    <row r="21" spans="1:17" ht="17.25" thickBot="1">
      <c r="A21" s="101" t="s">
        <v>306</v>
      </c>
      <c r="B21" s="429"/>
      <c r="C21" s="421"/>
      <c r="D21" s="422"/>
      <c r="E21" s="106">
        <f t="shared" si="0"/>
        <v>220</v>
      </c>
      <c r="F21" s="106">
        <f t="shared" si="1"/>
        <v>264</v>
      </c>
      <c r="J21" s="101" t="s">
        <v>306</v>
      </c>
      <c r="K21" s="429"/>
      <c r="L21" s="421"/>
      <c r="M21" s="422"/>
      <c r="N21" s="100">
        <v>220.00800000000004</v>
      </c>
      <c r="O21" s="100">
        <v>252.048</v>
      </c>
    </row>
    <row r="22" spans="1:17" ht="17.45" customHeight="1" thickBot="1">
      <c r="A22" s="97" t="s">
        <v>307</v>
      </c>
      <c r="B22" s="423" t="s">
        <v>308</v>
      </c>
      <c r="C22" s="419" t="s">
        <v>309</v>
      </c>
      <c r="D22" s="420"/>
      <c r="E22" s="106">
        <f t="shared" si="0"/>
        <v>208</v>
      </c>
      <c r="F22" s="106">
        <f t="shared" si="1"/>
        <v>249.6</v>
      </c>
      <c r="J22" s="97" t="s">
        <v>307</v>
      </c>
      <c r="K22" s="423" t="s">
        <v>308</v>
      </c>
      <c r="L22" s="419" t="s">
        <v>309</v>
      </c>
      <c r="M22" s="420"/>
      <c r="N22" s="100">
        <v>208.00850000000003</v>
      </c>
      <c r="O22" s="100">
        <v>238.30100000000002</v>
      </c>
    </row>
    <row r="23" spans="1:17" ht="17.25" thickBot="1">
      <c r="A23" s="102" t="s">
        <v>229</v>
      </c>
      <c r="B23" s="425"/>
      <c r="C23" s="421"/>
      <c r="D23" s="422"/>
      <c r="E23" s="106">
        <f t="shared" si="0"/>
        <v>228.10000000000002</v>
      </c>
      <c r="F23" s="106">
        <f t="shared" si="1"/>
        <v>273.72000000000003</v>
      </c>
      <c r="J23" s="102" t="s">
        <v>229</v>
      </c>
      <c r="K23" s="425"/>
      <c r="L23" s="421"/>
      <c r="M23" s="422"/>
      <c r="N23" s="100">
        <v>228.09350000000003</v>
      </c>
      <c r="O23" s="100">
        <v>261.31099999999998</v>
      </c>
    </row>
    <row r="24" spans="1:17" ht="17.45" customHeight="1" thickBot="1">
      <c r="A24" s="103" t="s">
        <v>310</v>
      </c>
      <c r="B24" s="423" t="s">
        <v>311</v>
      </c>
      <c r="C24" s="419" t="s">
        <v>312</v>
      </c>
      <c r="D24" s="420"/>
      <c r="E24" s="106">
        <f t="shared" si="0"/>
        <v>149.9</v>
      </c>
      <c r="F24" s="106">
        <f t="shared" si="1"/>
        <v>179.88</v>
      </c>
      <c r="J24" s="103" t="s">
        <v>310</v>
      </c>
      <c r="K24" s="423" t="s">
        <v>311</v>
      </c>
      <c r="L24" s="419" t="s">
        <v>312</v>
      </c>
      <c r="M24" s="420"/>
      <c r="N24" s="100">
        <v>149.91650000000001</v>
      </c>
      <c r="O24" s="100">
        <v>171.749</v>
      </c>
    </row>
    <row r="25" spans="1:17" ht="17.25" thickBot="1">
      <c r="A25" s="103" t="s">
        <v>313</v>
      </c>
      <c r="B25" s="424"/>
      <c r="C25" s="421"/>
      <c r="D25" s="422"/>
      <c r="E25" s="106">
        <f t="shared" si="0"/>
        <v>164.25</v>
      </c>
      <c r="F25" s="106">
        <f t="shared" si="1"/>
        <v>197.1</v>
      </c>
      <c r="J25" s="103" t="s">
        <v>313</v>
      </c>
      <c r="K25" s="424"/>
      <c r="L25" s="421"/>
      <c r="M25" s="422"/>
      <c r="N25" s="100">
        <v>164.23350000000002</v>
      </c>
      <c r="O25" s="100">
        <v>188.15100000000001</v>
      </c>
    </row>
    <row r="26" spans="1:17" ht="17.25" thickBot="1">
      <c r="A26" s="103" t="s">
        <v>244</v>
      </c>
      <c r="B26" s="424"/>
      <c r="C26" s="419" t="s">
        <v>314</v>
      </c>
      <c r="D26" s="420"/>
      <c r="E26" s="106">
        <f t="shared" si="0"/>
        <v>205.3</v>
      </c>
      <c r="F26" s="106">
        <f t="shared" si="1"/>
        <v>246.36</v>
      </c>
      <c r="J26" s="103" t="s">
        <v>244</v>
      </c>
      <c r="K26" s="424"/>
      <c r="L26" s="419" t="s">
        <v>314</v>
      </c>
      <c r="M26" s="420"/>
      <c r="N26" s="100">
        <v>205.27900000000002</v>
      </c>
      <c r="O26" s="100">
        <v>235.17400000000001</v>
      </c>
    </row>
    <row r="27" spans="1:17" ht="17.25" thickBot="1">
      <c r="A27" s="103" t="s">
        <v>315</v>
      </c>
      <c r="B27" s="425"/>
      <c r="C27" s="421"/>
      <c r="D27" s="422"/>
      <c r="E27" s="106">
        <f t="shared" si="0"/>
        <v>225.8</v>
      </c>
      <c r="F27" s="106">
        <f t="shared" si="1"/>
        <v>270.95999999999998</v>
      </c>
      <c r="J27" s="103" t="s">
        <v>315</v>
      </c>
      <c r="K27" s="425"/>
      <c r="L27" s="421"/>
      <c r="M27" s="422"/>
      <c r="N27" s="100">
        <v>225.77600000000001</v>
      </c>
      <c r="O27" s="100">
        <v>258.65600000000001</v>
      </c>
    </row>
    <row r="28" spans="1:17" ht="17.45" customHeight="1" thickBot="1">
      <c r="A28" s="103" t="s">
        <v>316</v>
      </c>
      <c r="B28" s="423" t="s">
        <v>317</v>
      </c>
      <c r="C28" s="439" t="s">
        <v>318</v>
      </c>
      <c r="D28" s="439"/>
      <c r="E28" s="106">
        <f t="shared" si="0"/>
        <v>140.70000000000002</v>
      </c>
      <c r="F28" s="106">
        <f t="shared" si="1"/>
        <v>168.84</v>
      </c>
      <c r="J28" s="103" t="s">
        <v>316</v>
      </c>
      <c r="K28" s="423" t="s">
        <v>317</v>
      </c>
      <c r="L28" s="426" t="s">
        <v>318</v>
      </c>
      <c r="M28" s="427"/>
      <c r="N28" s="100">
        <v>140.69800000000001</v>
      </c>
      <c r="O28" s="100">
        <v>161.18799999999999</v>
      </c>
    </row>
    <row r="29" spans="1:17" ht="17.25" thickBot="1">
      <c r="A29" s="103" t="s">
        <v>319</v>
      </c>
      <c r="B29" s="424"/>
      <c r="C29" s="439" t="s">
        <v>320</v>
      </c>
      <c r="D29" s="439"/>
      <c r="E29" s="106">
        <f t="shared" si="0"/>
        <v>178.60000000000002</v>
      </c>
      <c r="F29" s="106">
        <f t="shared" si="1"/>
        <v>214.32000000000002</v>
      </c>
      <c r="J29" s="103" t="s">
        <v>319</v>
      </c>
      <c r="K29" s="424"/>
      <c r="L29" s="426" t="s">
        <v>320</v>
      </c>
      <c r="M29" s="427"/>
      <c r="N29" s="100">
        <v>178.602</v>
      </c>
      <c r="O29" s="100">
        <v>204.61199999999999</v>
      </c>
    </row>
    <row r="30" spans="1:17" ht="30.75" customHeight="1" thickBot="1">
      <c r="A30" s="101" t="s">
        <v>664</v>
      </c>
      <c r="B30" s="424"/>
      <c r="C30" s="439" t="s">
        <v>320</v>
      </c>
      <c r="D30" s="439"/>
      <c r="E30" s="106">
        <f t="shared" si="0"/>
        <v>229.55</v>
      </c>
      <c r="F30" s="106">
        <f t="shared" si="1"/>
        <v>275.45999999999998</v>
      </c>
      <c r="J30" s="103" t="s">
        <v>664</v>
      </c>
      <c r="K30" s="424"/>
      <c r="L30" s="224" t="s">
        <v>320</v>
      </c>
      <c r="M30" s="224"/>
      <c r="N30" s="100">
        <v>229.53550000000004</v>
      </c>
      <c r="O30" s="100">
        <v>262.96300000000002</v>
      </c>
    </row>
    <row r="31" spans="1:17" ht="30.75" thickBot="1">
      <c r="A31" s="101" t="s">
        <v>665</v>
      </c>
      <c r="B31" s="424"/>
      <c r="C31" s="439" t="s">
        <v>320</v>
      </c>
      <c r="D31" s="439"/>
      <c r="E31" s="106">
        <f t="shared" si="0"/>
        <v>216.60000000000002</v>
      </c>
      <c r="F31" s="106">
        <f t="shared" si="1"/>
        <v>259.92</v>
      </c>
      <c r="J31" s="103" t="s">
        <v>665</v>
      </c>
      <c r="K31" s="424"/>
      <c r="L31" s="224" t="s">
        <v>320</v>
      </c>
      <c r="M31" s="224"/>
      <c r="N31" s="100">
        <v>216.60900000000001</v>
      </c>
      <c r="O31" s="100">
        <v>248.154</v>
      </c>
    </row>
    <row r="32" spans="1:17" ht="17.25" thickBot="1">
      <c r="A32" s="103" t="s">
        <v>235</v>
      </c>
      <c r="B32" s="424"/>
      <c r="C32" s="439" t="s">
        <v>321</v>
      </c>
      <c r="D32" s="439"/>
      <c r="E32" s="106">
        <f t="shared" si="0"/>
        <v>252.55</v>
      </c>
      <c r="F32" s="106">
        <f t="shared" si="1"/>
        <v>303.06</v>
      </c>
      <c r="J32" s="103" t="s">
        <v>235</v>
      </c>
      <c r="K32" s="424"/>
      <c r="L32" s="426" t="s">
        <v>321</v>
      </c>
      <c r="M32" s="427"/>
      <c r="N32" s="100">
        <v>252.55600000000001</v>
      </c>
      <c r="O32" s="100">
        <v>289.33600000000001</v>
      </c>
    </row>
    <row r="33" spans="1:15" ht="17.25" thickBot="1">
      <c r="A33" s="103" t="s">
        <v>624</v>
      </c>
      <c r="B33" s="424"/>
      <c r="C33" s="414" t="s">
        <v>321</v>
      </c>
      <c r="D33" s="415"/>
      <c r="E33" s="106">
        <f t="shared" si="0"/>
        <v>258.45</v>
      </c>
      <c r="F33" s="106">
        <f t="shared" si="1"/>
        <v>310.14</v>
      </c>
      <c r="J33" s="103" t="s">
        <v>624</v>
      </c>
      <c r="K33" s="424"/>
      <c r="L33" s="414" t="s">
        <v>321</v>
      </c>
      <c r="M33" s="415"/>
      <c r="N33" s="100">
        <v>258.42700000000002</v>
      </c>
      <c r="O33" s="100">
        <v>296.06200000000001</v>
      </c>
    </row>
    <row r="34" spans="1:15" ht="17.25" thickBot="1">
      <c r="A34" s="103" t="s">
        <v>657</v>
      </c>
      <c r="B34" s="424"/>
      <c r="C34" s="439" t="s">
        <v>323</v>
      </c>
      <c r="D34" s="439"/>
      <c r="E34" s="106">
        <f t="shared" si="0"/>
        <v>278.5</v>
      </c>
      <c r="F34" s="106">
        <f t="shared" si="1"/>
        <v>334.2</v>
      </c>
      <c r="J34" s="103" t="s">
        <v>657</v>
      </c>
      <c r="K34" s="424"/>
      <c r="L34" s="221" t="s">
        <v>323</v>
      </c>
      <c r="M34" s="222"/>
      <c r="N34" s="100">
        <v>278.51200000000006</v>
      </c>
      <c r="O34" s="100">
        <v>319.072</v>
      </c>
    </row>
    <row r="35" spans="1:15" ht="17.25" thickBot="1">
      <c r="A35" s="103" t="s">
        <v>658</v>
      </c>
      <c r="B35" s="424"/>
      <c r="C35" s="439" t="s">
        <v>323</v>
      </c>
      <c r="D35" s="439"/>
      <c r="E35" s="106">
        <f t="shared" si="0"/>
        <v>272.55</v>
      </c>
      <c r="F35" s="106">
        <f t="shared" si="1"/>
        <v>327.06</v>
      </c>
      <c r="J35" s="103" t="s">
        <v>658</v>
      </c>
      <c r="K35" s="424"/>
      <c r="L35" s="221" t="s">
        <v>323</v>
      </c>
      <c r="M35" s="222"/>
      <c r="N35" s="100">
        <v>272.53800000000001</v>
      </c>
      <c r="O35" s="100">
        <v>312.22800000000001</v>
      </c>
    </row>
    <row r="36" spans="1:15" ht="17.25" thickBot="1">
      <c r="A36" s="103" t="s">
        <v>322</v>
      </c>
      <c r="B36" s="424"/>
      <c r="C36" s="439" t="s">
        <v>323</v>
      </c>
      <c r="D36" s="439"/>
      <c r="E36" s="106">
        <f t="shared" si="0"/>
        <v>295.7</v>
      </c>
      <c r="F36" s="106">
        <f t="shared" si="1"/>
        <v>354.84</v>
      </c>
      <c r="J36" s="103" t="s">
        <v>322</v>
      </c>
      <c r="K36" s="424"/>
      <c r="L36" s="426" t="s">
        <v>323</v>
      </c>
      <c r="M36" s="427"/>
      <c r="N36" s="100">
        <v>295.71300000000002</v>
      </c>
      <c r="O36" s="100">
        <v>338.77800000000002</v>
      </c>
    </row>
    <row r="37" spans="1:15" ht="17.25" thickBot="1">
      <c r="A37" s="103" t="s">
        <v>634</v>
      </c>
      <c r="B37" s="425"/>
      <c r="C37" s="414" t="s">
        <v>323</v>
      </c>
      <c r="D37" s="415"/>
      <c r="E37" s="106">
        <f t="shared" si="0"/>
        <v>301.7</v>
      </c>
      <c r="F37" s="106">
        <f t="shared" si="1"/>
        <v>362.03999999999996</v>
      </c>
      <c r="J37" s="103" t="s">
        <v>634</v>
      </c>
      <c r="K37" s="425"/>
      <c r="L37" s="414" t="s">
        <v>323</v>
      </c>
      <c r="M37" s="415"/>
      <c r="N37" s="100">
        <v>301.68700000000007</v>
      </c>
      <c r="O37" s="100">
        <v>345.62200000000001</v>
      </c>
    </row>
    <row r="38" spans="1:15" ht="17.45" customHeight="1" thickBot="1">
      <c r="A38" s="103" t="s">
        <v>324</v>
      </c>
      <c r="B38" s="423" t="s">
        <v>325</v>
      </c>
      <c r="C38" s="419" t="s">
        <v>318</v>
      </c>
      <c r="D38" s="420"/>
      <c r="E38" s="106">
        <f t="shared" si="0"/>
        <v>130.85</v>
      </c>
      <c r="F38" s="106">
        <f t="shared" si="1"/>
        <v>157.01999999999998</v>
      </c>
      <c r="J38" s="103" t="s">
        <v>324</v>
      </c>
      <c r="K38" s="423" t="s">
        <v>325</v>
      </c>
      <c r="L38" s="419" t="s">
        <v>318</v>
      </c>
      <c r="M38" s="420"/>
      <c r="N38" s="100">
        <v>130.86150000000001</v>
      </c>
      <c r="O38" s="100">
        <v>149.91900000000001</v>
      </c>
    </row>
    <row r="39" spans="1:15" ht="17.25" thickBot="1">
      <c r="A39" s="103" t="s">
        <v>232</v>
      </c>
      <c r="B39" s="424"/>
      <c r="C39" s="421"/>
      <c r="D39" s="422"/>
      <c r="E39" s="106">
        <f t="shared" si="0"/>
        <v>103.9</v>
      </c>
      <c r="F39" s="106">
        <f t="shared" si="1"/>
        <v>124.68</v>
      </c>
      <c r="J39" s="103" t="s">
        <v>232</v>
      </c>
      <c r="K39" s="424"/>
      <c r="L39" s="421"/>
      <c r="M39" s="422"/>
      <c r="N39" s="100">
        <v>103.87550000000002</v>
      </c>
      <c r="O39" s="100">
        <v>119.003</v>
      </c>
    </row>
    <row r="40" spans="1:15" ht="17.25" thickBot="1">
      <c r="A40" s="104" t="s">
        <v>326</v>
      </c>
      <c r="B40" s="425"/>
      <c r="C40" s="414" t="s">
        <v>327</v>
      </c>
      <c r="D40" s="415"/>
      <c r="E40" s="106">
        <f t="shared" si="0"/>
        <v>157.65</v>
      </c>
      <c r="F40" s="106">
        <f t="shared" si="1"/>
        <v>189.18</v>
      </c>
      <c r="J40" s="104" t="s">
        <v>326</v>
      </c>
      <c r="K40" s="425"/>
      <c r="L40" s="414" t="s">
        <v>327</v>
      </c>
      <c r="M40" s="415"/>
      <c r="N40" s="177">
        <v>157.64150000000001</v>
      </c>
      <c r="O40" s="177">
        <v>180.59900000000002</v>
      </c>
    </row>
    <row r="41" spans="1:15" ht="17.45" customHeight="1" thickBot="1">
      <c r="A41" s="104" t="s">
        <v>251</v>
      </c>
      <c r="B41" s="416" t="s">
        <v>328</v>
      </c>
      <c r="C41" s="419" t="s">
        <v>329</v>
      </c>
      <c r="D41" s="420"/>
      <c r="E41" s="106">
        <f t="shared" si="0"/>
        <v>179.3</v>
      </c>
      <c r="F41" s="106">
        <f t="shared" si="1"/>
        <v>215.16</v>
      </c>
      <c r="J41" s="104" t="s">
        <v>251</v>
      </c>
      <c r="K41" s="416" t="s">
        <v>328</v>
      </c>
      <c r="L41" s="419" t="s">
        <v>329</v>
      </c>
      <c r="M41" s="420"/>
      <c r="N41" s="177">
        <v>179.32300000000004</v>
      </c>
      <c r="O41" s="177">
        <v>205.43800000000002</v>
      </c>
    </row>
    <row r="42" spans="1:15" ht="17.25" thickBot="1">
      <c r="A42" s="104" t="s">
        <v>330</v>
      </c>
      <c r="B42" s="417"/>
      <c r="C42" s="421"/>
      <c r="D42" s="422"/>
      <c r="E42" s="106">
        <f t="shared" si="0"/>
        <v>189.75</v>
      </c>
      <c r="F42" s="106">
        <f t="shared" si="1"/>
        <v>227.7</v>
      </c>
      <c r="J42" s="104" t="s">
        <v>330</v>
      </c>
      <c r="K42" s="417"/>
      <c r="L42" s="421"/>
      <c r="M42" s="422"/>
      <c r="N42" s="177">
        <v>189.72600000000003</v>
      </c>
      <c r="O42" s="177">
        <v>217.35599999999999</v>
      </c>
    </row>
    <row r="43" spans="1:15" ht="17.25" thickBot="1">
      <c r="A43" s="104" t="s">
        <v>253</v>
      </c>
      <c r="B43" s="417"/>
      <c r="C43" s="419" t="s">
        <v>331</v>
      </c>
      <c r="D43" s="420"/>
      <c r="E43" s="106">
        <f t="shared" si="0"/>
        <v>198</v>
      </c>
      <c r="F43" s="106">
        <f t="shared" si="1"/>
        <v>237.6</v>
      </c>
      <c r="J43" s="104" t="s">
        <v>253</v>
      </c>
      <c r="K43" s="417"/>
      <c r="L43" s="419" t="s">
        <v>331</v>
      </c>
      <c r="M43" s="420"/>
      <c r="N43" s="177">
        <v>198.01750000000001</v>
      </c>
      <c r="O43" s="177">
        <v>226.85499999999999</v>
      </c>
    </row>
    <row r="44" spans="1:15" ht="17.25" thickBot="1">
      <c r="A44" s="104" t="s">
        <v>332</v>
      </c>
      <c r="B44" s="418"/>
      <c r="C44" s="421"/>
      <c r="D44" s="422"/>
      <c r="E44" s="106">
        <f t="shared" si="0"/>
        <v>208.5</v>
      </c>
      <c r="F44" s="106">
        <f t="shared" si="1"/>
        <v>250.2</v>
      </c>
      <c r="J44" s="104" t="s">
        <v>332</v>
      </c>
      <c r="K44" s="418"/>
      <c r="L44" s="421"/>
      <c r="M44" s="422"/>
      <c r="N44" s="177">
        <v>208.52350000000001</v>
      </c>
      <c r="O44" s="177">
        <v>238.89100000000002</v>
      </c>
    </row>
    <row r="45" spans="1:15" ht="17.45" customHeight="1" thickBot="1">
      <c r="A45" s="104" t="s">
        <v>118</v>
      </c>
      <c r="B45" s="416" t="s">
        <v>333</v>
      </c>
      <c r="C45" s="419" t="s">
        <v>334</v>
      </c>
      <c r="D45" s="420"/>
      <c r="E45" s="106">
        <f t="shared" si="0"/>
        <v>230.75</v>
      </c>
      <c r="F45" s="106">
        <f t="shared" si="1"/>
        <v>276.89999999999998</v>
      </c>
      <c r="J45" s="104" t="s">
        <v>118</v>
      </c>
      <c r="K45" s="416" t="s">
        <v>333</v>
      </c>
      <c r="L45" s="419" t="s">
        <v>334</v>
      </c>
      <c r="M45" s="420"/>
      <c r="N45" s="177">
        <v>230.77150000000003</v>
      </c>
      <c r="O45" s="177">
        <v>264.37900000000002</v>
      </c>
    </row>
    <row r="46" spans="1:15" ht="17.25" thickBot="1">
      <c r="A46" s="104" t="s">
        <v>335</v>
      </c>
      <c r="B46" s="417"/>
      <c r="C46" s="421"/>
      <c r="D46" s="422"/>
      <c r="E46" s="106">
        <f t="shared" si="0"/>
        <v>206.3</v>
      </c>
      <c r="F46" s="106">
        <f t="shared" si="1"/>
        <v>247.56</v>
      </c>
      <c r="J46" s="104" t="s">
        <v>335</v>
      </c>
      <c r="K46" s="417"/>
      <c r="L46" s="421"/>
      <c r="M46" s="422"/>
      <c r="N46" s="177">
        <v>206.30900000000003</v>
      </c>
      <c r="O46" s="177">
        <v>236.35400000000001</v>
      </c>
    </row>
    <row r="47" spans="1:15" ht="17.25" thickBot="1">
      <c r="A47" s="104" t="s">
        <v>111</v>
      </c>
      <c r="B47" s="417"/>
      <c r="C47" s="414" t="s">
        <v>334</v>
      </c>
      <c r="D47" s="415"/>
      <c r="E47" s="106">
        <f t="shared" si="0"/>
        <v>312.3</v>
      </c>
      <c r="F47" s="106">
        <f t="shared" si="1"/>
        <v>374.76</v>
      </c>
      <c r="J47" s="104" t="s">
        <v>111</v>
      </c>
      <c r="K47" s="417"/>
      <c r="L47" s="414" t="s">
        <v>334</v>
      </c>
      <c r="M47" s="415"/>
      <c r="N47" s="177">
        <v>312.29599999999999</v>
      </c>
      <c r="O47" s="177">
        <v>357.77599999999995</v>
      </c>
    </row>
    <row r="48" spans="1:15" ht="17.25" thickBot="1">
      <c r="A48" s="104" t="s">
        <v>115</v>
      </c>
      <c r="B48" s="417"/>
      <c r="C48" s="414" t="s">
        <v>337</v>
      </c>
      <c r="D48" s="415"/>
      <c r="E48" s="106">
        <v>269.2</v>
      </c>
      <c r="F48" s="106">
        <f t="shared" si="1"/>
        <v>323.03999999999996</v>
      </c>
      <c r="J48" s="104"/>
      <c r="K48" s="417"/>
      <c r="L48" s="295"/>
      <c r="M48" s="296"/>
      <c r="N48" s="177"/>
      <c r="O48" s="177"/>
    </row>
    <row r="49" spans="1:15" ht="17.25" thickBot="1">
      <c r="A49" s="104" t="s">
        <v>769</v>
      </c>
      <c r="B49" s="418"/>
      <c r="C49" s="414" t="s">
        <v>337</v>
      </c>
      <c r="D49" s="415"/>
      <c r="E49" s="106">
        <v>258.85000000000002</v>
      </c>
      <c r="F49" s="106">
        <f t="shared" si="1"/>
        <v>310.62</v>
      </c>
      <c r="J49" s="104" t="s">
        <v>115</v>
      </c>
      <c r="K49" s="418"/>
      <c r="L49" s="414" t="s">
        <v>337</v>
      </c>
      <c r="M49" s="415"/>
      <c r="N49" s="177">
        <v>269.19050000000004</v>
      </c>
      <c r="O49" s="177">
        <v>308.39300000000003</v>
      </c>
    </row>
    <row r="50" spans="1:15" ht="17.25" thickBot="1">
      <c r="A50" s="104" t="s">
        <v>272</v>
      </c>
      <c r="B50" s="86" t="s">
        <v>338</v>
      </c>
      <c r="C50" s="414" t="s">
        <v>339</v>
      </c>
      <c r="D50" s="415"/>
      <c r="E50" s="106">
        <f t="shared" si="0"/>
        <v>220</v>
      </c>
      <c r="F50" s="106">
        <f t="shared" si="1"/>
        <v>264</v>
      </c>
      <c r="J50" s="104" t="s">
        <v>272</v>
      </c>
      <c r="K50" s="86" t="s">
        <v>338</v>
      </c>
      <c r="L50" s="414" t="s">
        <v>339</v>
      </c>
      <c r="M50" s="415"/>
      <c r="N50" s="177">
        <v>220.00800000000004</v>
      </c>
      <c r="O50" s="177">
        <v>252.048</v>
      </c>
    </row>
    <row r="51" spans="1:15" ht="17.25" thickBot="1">
      <c r="A51" s="104" t="s">
        <v>340</v>
      </c>
      <c r="B51" s="86" t="s">
        <v>341</v>
      </c>
      <c r="C51" s="414" t="s">
        <v>342</v>
      </c>
      <c r="D51" s="415"/>
      <c r="E51" s="100">
        <f t="shared" si="0"/>
        <v>214.85000000000002</v>
      </c>
      <c r="F51" s="106">
        <f t="shared" si="1"/>
        <v>257.82</v>
      </c>
      <c r="J51" s="104" t="s">
        <v>340</v>
      </c>
      <c r="K51" s="86" t="s">
        <v>341</v>
      </c>
      <c r="L51" s="414" t="s">
        <v>342</v>
      </c>
      <c r="M51" s="415"/>
      <c r="N51" s="177">
        <v>214.85800000000003</v>
      </c>
      <c r="O51" s="177">
        <v>246.14800000000002</v>
      </c>
    </row>
    <row r="53" spans="1:15">
      <c r="A53" s="105" t="s">
        <v>343</v>
      </c>
      <c r="B53" s="43"/>
    </row>
    <row r="54" spans="1:15">
      <c r="A54" s="105" t="s">
        <v>344</v>
      </c>
      <c r="B54" s="43"/>
    </row>
  </sheetData>
  <mergeCells count="81">
    <mergeCell ref="A11:F11"/>
    <mergeCell ref="A12:F12"/>
    <mergeCell ref="A14:F14"/>
    <mergeCell ref="A15:F15"/>
    <mergeCell ref="A16:A18"/>
    <mergeCell ref="B16:B18"/>
    <mergeCell ref="C16:D18"/>
    <mergeCell ref="E16:F17"/>
    <mergeCell ref="C4:G4"/>
    <mergeCell ref="C5:G5"/>
    <mergeCell ref="C6:G6"/>
    <mergeCell ref="C7:G7"/>
    <mergeCell ref="A10:F10"/>
    <mergeCell ref="C8:F8"/>
    <mergeCell ref="B41:B44"/>
    <mergeCell ref="C41:D42"/>
    <mergeCell ref="C43:D44"/>
    <mergeCell ref="C50:D50"/>
    <mergeCell ref="C51:D51"/>
    <mergeCell ref="B45:B49"/>
    <mergeCell ref="C49:D49"/>
    <mergeCell ref="C47:D47"/>
    <mergeCell ref="C48:D48"/>
    <mergeCell ref="C28:D28"/>
    <mergeCell ref="C29:D29"/>
    <mergeCell ref="C32:D32"/>
    <mergeCell ref="C37:D37"/>
    <mergeCell ref="C45:D46"/>
    <mergeCell ref="C33:D33"/>
    <mergeCell ref="C36:D36"/>
    <mergeCell ref="C30:D30"/>
    <mergeCell ref="C31:D31"/>
    <mergeCell ref="C34:D34"/>
    <mergeCell ref="C35:D35"/>
    <mergeCell ref="A1:G1"/>
    <mergeCell ref="A2:G2"/>
    <mergeCell ref="A3:F3"/>
    <mergeCell ref="A4:B8"/>
    <mergeCell ref="B38:B40"/>
    <mergeCell ref="C38:D39"/>
    <mergeCell ref="C40:D40"/>
    <mergeCell ref="C19:D19"/>
    <mergeCell ref="B20:B21"/>
    <mergeCell ref="C20:D21"/>
    <mergeCell ref="B22:B23"/>
    <mergeCell ref="C22:D23"/>
    <mergeCell ref="B24:B27"/>
    <mergeCell ref="C24:D25"/>
    <mergeCell ref="C26:D27"/>
    <mergeCell ref="B28:B37"/>
    <mergeCell ref="J16:J18"/>
    <mergeCell ref="K16:K18"/>
    <mergeCell ref="L16:M18"/>
    <mergeCell ref="N16:O17"/>
    <mergeCell ref="L19:M19"/>
    <mergeCell ref="K20:K21"/>
    <mergeCell ref="L20:M21"/>
    <mergeCell ref="K22:K23"/>
    <mergeCell ref="L22:M23"/>
    <mergeCell ref="K24:K27"/>
    <mergeCell ref="L24:M25"/>
    <mergeCell ref="L26:M27"/>
    <mergeCell ref="K28:K37"/>
    <mergeCell ref="L28:M28"/>
    <mergeCell ref="L29:M29"/>
    <mergeCell ref="L32:M32"/>
    <mergeCell ref="L33:M33"/>
    <mergeCell ref="L36:M36"/>
    <mergeCell ref="L37:M37"/>
    <mergeCell ref="K38:K40"/>
    <mergeCell ref="L38:M39"/>
    <mergeCell ref="L40:M40"/>
    <mergeCell ref="K41:K44"/>
    <mergeCell ref="L41:M42"/>
    <mergeCell ref="L43:M44"/>
    <mergeCell ref="L50:M50"/>
    <mergeCell ref="L51:M51"/>
    <mergeCell ref="K45:K49"/>
    <mergeCell ref="L45:M46"/>
    <mergeCell ref="L47:M47"/>
    <mergeCell ref="L49:M49"/>
  </mergeCells>
  <pageMargins left="0.7" right="0.7" top="0.75" bottom="0.75" header="0.3" footer="0.3"/>
  <pageSetup paperSize="9" scale="77" orientation="portrait" r:id="rId1"/>
  <colBreaks count="1" manualBreakCount="1">
    <brk id="6" max="1048575" man="1"/>
  </colBreaks>
  <legacyDrawing r:id="rId2"/>
  <oleObjects>
    <oleObject progId="CorelDraw.Graphic.9" shapeId="11265" r:id="rId3"/>
    <oleObject progId="CorelDraw.Graphic.9" shapeId="11266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dimension ref="A1:AC61"/>
  <sheetViews>
    <sheetView topLeftCell="A37" workbookViewId="0">
      <selection activeCell="M18" sqref="M18:M51"/>
    </sheetView>
  </sheetViews>
  <sheetFormatPr defaultRowHeight="15"/>
  <cols>
    <col min="1" max="1" width="15" customWidth="1"/>
    <col min="2" max="2" width="7.85546875" customWidth="1"/>
    <col min="3" max="3" width="20.28515625" customWidth="1"/>
    <col min="4" max="4" width="20.5703125" customWidth="1"/>
    <col min="5" max="5" width="9.140625" style="65"/>
    <col min="7" max="7" width="1.42578125" customWidth="1"/>
    <col min="8" max="8" width="15.28515625" customWidth="1"/>
    <col min="9" max="9" width="7.5703125" style="16" customWidth="1"/>
    <col min="10" max="10" width="23.7109375" customWidth="1"/>
    <col min="11" max="11" width="19.5703125" customWidth="1"/>
    <col min="15" max="15" width="15" hidden="1" customWidth="1"/>
    <col min="16" max="16" width="7.85546875" hidden="1" customWidth="1"/>
    <col min="17" max="17" width="20.28515625" hidden="1" customWidth="1"/>
    <col min="18" max="18" width="20.5703125" hidden="1" customWidth="1"/>
    <col min="19" max="20" width="9.140625" hidden="1" customWidth="1"/>
    <col min="21" max="21" width="1.42578125" hidden="1" customWidth="1"/>
    <col min="22" max="22" width="15.28515625" hidden="1" customWidth="1"/>
    <col min="23" max="23" width="7.5703125" hidden="1" customWidth="1"/>
    <col min="24" max="24" width="23.7109375" hidden="1" customWidth="1"/>
    <col min="25" max="25" width="19.5703125" hidden="1" customWidth="1"/>
    <col min="26" max="29" width="9.140625" hidden="1" customWidth="1"/>
    <col min="30" max="31" width="9.140625" customWidth="1"/>
  </cols>
  <sheetData>
    <row r="1" spans="1:27" ht="15" customHeight="1">
      <c r="A1" s="444" t="s">
        <v>690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</row>
    <row r="2" spans="1:27" ht="20.25" customHeight="1">
      <c r="A2" s="445" t="s">
        <v>691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</row>
    <row r="3" spans="1:27" ht="21.75" customHeight="1">
      <c r="A3" s="411"/>
      <c r="B3" s="411"/>
      <c r="C3" s="411"/>
      <c r="D3" s="411"/>
      <c r="E3" s="411"/>
      <c r="F3" s="411"/>
      <c r="G3" s="446" t="s">
        <v>79</v>
      </c>
      <c r="H3" s="446"/>
      <c r="I3" s="446"/>
      <c r="J3" s="446"/>
      <c r="K3" s="446"/>
      <c r="L3" s="446"/>
      <c r="M3" s="446"/>
      <c r="N3" s="93"/>
      <c r="O3" s="93"/>
    </row>
    <row r="4" spans="1:27" ht="18.75" customHeight="1">
      <c r="A4" s="411"/>
      <c r="B4" s="411"/>
      <c r="C4" s="411"/>
      <c r="D4" s="411"/>
      <c r="E4" s="411"/>
      <c r="F4" s="411"/>
      <c r="G4" s="447" t="s">
        <v>776</v>
      </c>
      <c r="H4" s="447"/>
      <c r="I4" s="447"/>
      <c r="J4" s="447"/>
      <c r="K4" s="447"/>
      <c r="L4" s="447"/>
      <c r="M4" s="447"/>
      <c r="N4" s="93"/>
      <c r="O4" s="93"/>
    </row>
    <row r="5" spans="1:27" ht="15" customHeight="1">
      <c r="A5" s="411"/>
      <c r="B5" s="411"/>
      <c r="C5" s="411"/>
      <c r="D5" s="411"/>
      <c r="E5" s="411"/>
      <c r="F5" s="411"/>
      <c r="G5" s="447" t="s">
        <v>781</v>
      </c>
      <c r="H5" s="447"/>
      <c r="I5" s="447"/>
      <c r="J5" s="447"/>
      <c r="K5" s="447"/>
      <c r="L5" s="447"/>
      <c r="M5" s="447"/>
      <c r="N5" s="93"/>
      <c r="O5" s="93"/>
    </row>
    <row r="6" spans="1:27" ht="15" customHeight="1">
      <c r="A6" s="411"/>
      <c r="B6" s="411"/>
      <c r="C6" s="411"/>
      <c r="D6" s="411"/>
      <c r="E6" s="411"/>
      <c r="F6" s="411"/>
      <c r="G6" s="447" t="s">
        <v>81</v>
      </c>
      <c r="H6" s="447"/>
      <c r="I6" s="447"/>
      <c r="J6" s="447"/>
      <c r="K6" s="447"/>
      <c r="L6" s="447"/>
      <c r="M6" s="447"/>
      <c r="N6" s="135"/>
      <c r="O6" s="135"/>
    </row>
    <row r="7" spans="1:27" ht="15" customHeight="1">
      <c r="A7" s="411"/>
      <c r="B7" s="411"/>
      <c r="C7" s="411"/>
      <c r="D7" s="411"/>
      <c r="E7" s="411"/>
      <c r="F7" s="411"/>
      <c r="G7" s="447" t="s">
        <v>80</v>
      </c>
      <c r="H7" s="447"/>
      <c r="I7" s="447"/>
      <c r="J7" s="447"/>
      <c r="K7" s="447"/>
      <c r="L7" s="447"/>
      <c r="M7" s="447"/>
      <c r="N7" s="77"/>
      <c r="O7" s="77"/>
    </row>
    <row r="8" spans="1:27" ht="7.5" customHeight="1">
      <c r="A8" s="411"/>
      <c r="B8" s="411"/>
      <c r="C8" s="411"/>
      <c r="D8" s="411"/>
      <c r="E8" s="411"/>
      <c r="F8" s="411"/>
      <c r="G8" s="93"/>
      <c r="H8" s="355"/>
      <c r="I8" s="355"/>
      <c r="J8" s="355"/>
      <c r="K8" s="355"/>
      <c r="L8" s="355"/>
      <c r="M8" s="355"/>
      <c r="N8" s="355"/>
      <c r="O8" s="355"/>
    </row>
    <row r="9" spans="1:27" ht="45" customHeight="1">
      <c r="A9" s="410" t="s">
        <v>694</v>
      </c>
      <c r="B9" s="410"/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140"/>
      <c r="O9" s="140"/>
    </row>
    <row r="10" spans="1:27" ht="32.1" customHeight="1">
      <c r="A10" s="410" t="s">
        <v>786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77"/>
      <c r="O10" s="77"/>
    </row>
    <row r="11" spans="1:27" ht="14.25" customHeight="1">
      <c r="A11" s="410" t="s">
        <v>0</v>
      </c>
      <c r="B11" s="410"/>
      <c r="C11" s="410"/>
      <c r="D11" s="410"/>
      <c r="E11" s="410"/>
      <c r="F11" s="410"/>
      <c r="G11" s="410"/>
      <c r="H11" s="410"/>
      <c r="I11" s="410"/>
      <c r="J11" s="410"/>
      <c r="K11" s="410"/>
      <c r="L11" s="410"/>
      <c r="M11" s="410"/>
    </row>
    <row r="12" spans="1:27" ht="19.5" customHeight="1">
      <c r="A12" s="391" t="s">
        <v>347</v>
      </c>
      <c r="B12" s="391"/>
      <c r="C12" s="391"/>
      <c r="D12" s="391"/>
      <c r="E12" s="391"/>
      <c r="F12" s="391"/>
      <c r="G12" s="391"/>
      <c r="H12" s="391"/>
      <c r="I12" s="391"/>
      <c r="J12" s="391"/>
      <c r="K12" s="391"/>
      <c r="L12" s="391"/>
      <c r="M12" s="391"/>
    </row>
    <row r="13" spans="1:27" ht="20.25" customHeight="1">
      <c r="A13" s="391" t="s">
        <v>348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1"/>
      <c r="L13" s="391"/>
      <c r="M13" s="391"/>
    </row>
    <row r="14" spans="1:27" ht="17.25" thickBot="1">
      <c r="A14" s="407" t="s">
        <v>795</v>
      </c>
      <c r="B14" s="407"/>
      <c r="C14" s="407"/>
      <c r="D14" s="407"/>
      <c r="E14" s="407"/>
      <c r="F14" s="407"/>
      <c r="G14" s="407"/>
      <c r="H14" s="407"/>
      <c r="I14" s="407"/>
      <c r="J14" s="407"/>
      <c r="K14" s="407"/>
      <c r="L14" s="407"/>
      <c r="M14" s="407"/>
    </row>
    <row r="15" spans="1:27" ht="15.75" hidden="1" thickBot="1"/>
    <row r="16" spans="1:27" ht="16.5" customHeight="1" thickBot="1">
      <c r="A16" s="393" t="s">
        <v>349</v>
      </c>
      <c r="B16" s="393" t="s">
        <v>350</v>
      </c>
      <c r="C16" s="393" t="s">
        <v>351</v>
      </c>
      <c r="D16" s="144" t="s">
        <v>352</v>
      </c>
      <c r="E16" s="395" t="s">
        <v>2</v>
      </c>
      <c r="F16" s="396"/>
      <c r="G16" s="413"/>
      <c r="H16" s="393" t="s">
        <v>349</v>
      </c>
      <c r="I16" s="393" t="s">
        <v>350</v>
      </c>
      <c r="J16" s="393" t="s">
        <v>351</v>
      </c>
      <c r="K16" s="144" t="s">
        <v>352</v>
      </c>
      <c r="L16" s="395" t="s">
        <v>2</v>
      </c>
      <c r="M16" s="396"/>
      <c r="O16" s="393" t="s">
        <v>349</v>
      </c>
      <c r="P16" s="393" t="s">
        <v>350</v>
      </c>
      <c r="Q16" s="393" t="s">
        <v>351</v>
      </c>
      <c r="R16" s="231" t="s">
        <v>352</v>
      </c>
      <c r="S16" s="395" t="s">
        <v>2</v>
      </c>
      <c r="T16" s="396"/>
      <c r="U16" s="413"/>
      <c r="V16" s="393" t="s">
        <v>349</v>
      </c>
      <c r="W16" s="393" t="s">
        <v>350</v>
      </c>
      <c r="X16" s="393" t="s">
        <v>351</v>
      </c>
      <c r="Y16" s="231" t="s">
        <v>352</v>
      </c>
      <c r="Z16" s="395" t="s">
        <v>2</v>
      </c>
      <c r="AA16" s="396"/>
    </row>
    <row r="17" spans="1:29" ht="15.75" customHeight="1" thickBot="1">
      <c r="A17" s="394"/>
      <c r="B17" s="394"/>
      <c r="C17" s="394"/>
      <c r="D17" s="145" t="s">
        <v>353</v>
      </c>
      <c r="E17" s="108" t="s">
        <v>3</v>
      </c>
      <c r="F17" s="109" t="s">
        <v>4</v>
      </c>
      <c r="G17" s="413"/>
      <c r="H17" s="394"/>
      <c r="I17" s="394"/>
      <c r="J17" s="394"/>
      <c r="K17" s="145" t="s">
        <v>353</v>
      </c>
      <c r="L17" s="109" t="s">
        <v>3</v>
      </c>
      <c r="M17" s="109" t="s">
        <v>4</v>
      </c>
      <c r="O17" s="394"/>
      <c r="P17" s="394"/>
      <c r="Q17" s="394"/>
      <c r="R17" s="232" t="s">
        <v>666</v>
      </c>
      <c r="S17" s="108" t="s">
        <v>3</v>
      </c>
      <c r="T17" s="109" t="s">
        <v>4</v>
      </c>
      <c r="U17" s="413"/>
      <c r="V17" s="394"/>
      <c r="W17" s="394"/>
      <c r="X17" s="394"/>
      <c r="Y17" s="232" t="s">
        <v>666</v>
      </c>
      <c r="Z17" s="109" t="s">
        <v>3</v>
      </c>
      <c r="AA17" s="109" t="s">
        <v>4</v>
      </c>
    </row>
    <row r="18" spans="1:29" ht="30.2" customHeight="1" thickBot="1">
      <c r="A18" s="127" t="s">
        <v>354</v>
      </c>
      <c r="B18" s="110">
        <v>19036</v>
      </c>
      <c r="C18" s="111" t="s">
        <v>355</v>
      </c>
      <c r="D18" s="112" t="s">
        <v>356</v>
      </c>
      <c r="E18" s="113">
        <f>MROUND(S18,0.05)</f>
        <v>155.70000000000002</v>
      </c>
      <c r="F18" s="113">
        <f>E18*1.2</f>
        <v>186.84</v>
      </c>
      <c r="G18" s="413"/>
      <c r="H18" s="127" t="s">
        <v>357</v>
      </c>
      <c r="I18" s="114">
        <v>19579</v>
      </c>
      <c r="J18" s="10" t="s">
        <v>358</v>
      </c>
      <c r="K18" s="136" t="s">
        <v>359</v>
      </c>
      <c r="L18" s="191">
        <f>MROUND(Z18,0.05)</f>
        <v>291.5</v>
      </c>
      <c r="M18" s="190">
        <f>L18*1.2</f>
        <v>349.8</v>
      </c>
      <c r="O18" s="127" t="s">
        <v>354</v>
      </c>
      <c r="P18" s="110">
        <v>19036</v>
      </c>
      <c r="Q18" s="111" t="s">
        <v>361</v>
      </c>
      <c r="R18" s="112" t="s">
        <v>356</v>
      </c>
      <c r="S18" s="113">
        <v>155.70000000000002</v>
      </c>
      <c r="T18" s="113">
        <v>183.726</v>
      </c>
      <c r="U18" s="413"/>
      <c r="V18" s="127" t="s">
        <v>357</v>
      </c>
      <c r="W18" s="114">
        <v>19579</v>
      </c>
      <c r="X18" s="10" t="s">
        <v>358</v>
      </c>
      <c r="Y18" s="215" t="s">
        <v>359</v>
      </c>
      <c r="Z18" s="214">
        <v>291.5</v>
      </c>
      <c r="AA18" s="214">
        <v>343.96999999999997</v>
      </c>
      <c r="AC18" s="186">
        <v>1.03</v>
      </c>
    </row>
    <row r="19" spans="1:29" ht="30.2" customHeight="1" thickBot="1">
      <c r="A19" s="127" t="s">
        <v>360</v>
      </c>
      <c r="B19" s="110">
        <v>19037</v>
      </c>
      <c r="C19" s="111" t="s">
        <v>361</v>
      </c>
      <c r="D19" s="116" t="s">
        <v>362</v>
      </c>
      <c r="E19" s="113">
        <f t="shared" ref="E19:E51" si="0">MROUND(S19,0.05)</f>
        <v>162</v>
      </c>
      <c r="F19" s="113">
        <f t="shared" ref="F19:F51" si="1">E19*1.2</f>
        <v>194.4</v>
      </c>
      <c r="G19" s="413"/>
      <c r="H19" s="128" t="s">
        <v>363</v>
      </c>
      <c r="I19" s="118">
        <v>19582</v>
      </c>
      <c r="J19" s="143" t="s">
        <v>358</v>
      </c>
      <c r="K19" s="139" t="s">
        <v>364</v>
      </c>
      <c r="L19" s="192">
        <f t="shared" ref="L19:L51" si="2">MROUND(Z19,0.05)</f>
        <v>201.95000000000002</v>
      </c>
      <c r="M19" s="300">
        <f t="shared" ref="M19:M51" si="3">L19*1.2</f>
        <v>242.34</v>
      </c>
      <c r="O19" s="127" t="s">
        <v>360</v>
      </c>
      <c r="P19" s="110">
        <v>19037</v>
      </c>
      <c r="Q19" s="111" t="s">
        <v>361</v>
      </c>
      <c r="R19" s="116" t="s">
        <v>362</v>
      </c>
      <c r="S19" s="117">
        <v>162</v>
      </c>
      <c r="T19" s="117">
        <v>191.16</v>
      </c>
      <c r="U19" s="413"/>
      <c r="V19" s="128" t="s">
        <v>363</v>
      </c>
      <c r="W19" s="118">
        <v>19582</v>
      </c>
      <c r="X19" s="230" t="s">
        <v>358</v>
      </c>
      <c r="Y19" s="220" t="s">
        <v>364</v>
      </c>
      <c r="Z19" s="217">
        <v>201.95000000000002</v>
      </c>
      <c r="AA19" s="217">
        <v>238.30100000000002</v>
      </c>
    </row>
    <row r="20" spans="1:29" ht="30.2" customHeight="1" thickBot="1">
      <c r="A20" s="127" t="s">
        <v>365</v>
      </c>
      <c r="B20" s="110">
        <v>19800</v>
      </c>
      <c r="C20" s="10" t="s">
        <v>366</v>
      </c>
      <c r="D20" s="136" t="s">
        <v>367</v>
      </c>
      <c r="E20" s="113">
        <f t="shared" si="0"/>
        <v>209.60000000000002</v>
      </c>
      <c r="F20" s="113">
        <f t="shared" si="1"/>
        <v>251.52</v>
      </c>
      <c r="G20" s="413"/>
      <c r="H20" s="127" t="s">
        <v>368</v>
      </c>
      <c r="I20" s="114">
        <v>19581</v>
      </c>
      <c r="J20" s="10" t="s">
        <v>369</v>
      </c>
      <c r="K20" s="136" t="s">
        <v>370</v>
      </c>
      <c r="L20" s="192">
        <f t="shared" si="2"/>
        <v>279.7</v>
      </c>
      <c r="M20" s="300">
        <f t="shared" si="3"/>
        <v>335.64</v>
      </c>
      <c r="O20" s="127" t="s">
        <v>365</v>
      </c>
      <c r="P20" s="110">
        <v>19800</v>
      </c>
      <c r="Q20" s="10" t="s">
        <v>667</v>
      </c>
      <c r="R20" s="215" t="s">
        <v>367</v>
      </c>
      <c r="S20" s="113">
        <v>209.60000000000002</v>
      </c>
      <c r="T20" s="117">
        <v>247.328</v>
      </c>
      <c r="U20" s="413"/>
      <c r="V20" s="127" t="s">
        <v>368</v>
      </c>
      <c r="W20" s="114">
        <v>19581</v>
      </c>
      <c r="X20" s="10" t="s">
        <v>668</v>
      </c>
      <c r="Y20" s="215" t="s">
        <v>370</v>
      </c>
      <c r="Z20" s="214">
        <v>279.7</v>
      </c>
      <c r="AA20" s="214">
        <v>330.04599999999999</v>
      </c>
    </row>
    <row r="21" spans="1:29" ht="30.2" customHeight="1" thickBot="1">
      <c r="A21" s="128" t="s">
        <v>371</v>
      </c>
      <c r="B21" s="110">
        <v>19799</v>
      </c>
      <c r="C21" s="10" t="s">
        <v>372</v>
      </c>
      <c r="D21" s="136" t="s">
        <v>373</v>
      </c>
      <c r="E21" s="113">
        <f t="shared" si="0"/>
        <v>199</v>
      </c>
      <c r="F21" s="113">
        <f t="shared" si="1"/>
        <v>238.79999999999998</v>
      </c>
      <c r="G21" s="413"/>
      <c r="H21" s="127" t="s">
        <v>374</v>
      </c>
      <c r="I21" s="114">
        <v>17683</v>
      </c>
      <c r="J21" s="10" t="s">
        <v>375</v>
      </c>
      <c r="K21" s="136" t="s">
        <v>376</v>
      </c>
      <c r="L21" s="192">
        <f t="shared" si="2"/>
        <v>107.7</v>
      </c>
      <c r="M21" s="300">
        <f t="shared" si="3"/>
        <v>129.24</v>
      </c>
      <c r="O21" s="128" t="s">
        <v>371</v>
      </c>
      <c r="P21" s="110">
        <v>19799</v>
      </c>
      <c r="Q21" s="10" t="s">
        <v>669</v>
      </c>
      <c r="R21" s="215" t="s">
        <v>373</v>
      </c>
      <c r="S21" s="113">
        <v>199</v>
      </c>
      <c r="T21" s="113">
        <v>234.82</v>
      </c>
      <c r="U21" s="413"/>
      <c r="V21" s="127" t="s">
        <v>374</v>
      </c>
      <c r="W21" s="114">
        <v>17683</v>
      </c>
      <c r="X21" s="10" t="s">
        <v>375</v>
      </c>
      <c r="Y21" s="215" t="s">
        <v>376</v>
      </c>
      <c r="Z21" s="214">
        <v>107.7</v>
      </c>
      <c r="AA21" s="214">
        <v>127.086</v>
      </c>
    </row>
    <row r="22" spans="1:29" ht="30.2" customHeight="1" thickBot="1">
      <c r="A22" s="127" t="s">
        <v>377</v>
      </c>
      <c r="B22" s="110">
        <v>17739</v>
      </c>
      <c r="C22" s="10" t="s">
        <v>378</v>
      </c>
      <c r="D22" s="136" t="s">
        <v>379</v>
      </c>
      <c r="E22" s="113">
        <f t="shared" si="0"/>
        <v>90.300000000000011</v>
      </c>
      <c r="F22" s="113">
        <f t="shared" si="1"/>
        <v>108.36000000000001</v>
      </c>
      <c r="G22" s="413"/>
      <c r="H22" s="129" t="s">
        <v>380</v>
      </c>
      <c r="I22" s="119">
        <v>19486</v>
      </c>
      <c r="J22" s="10" t="s">
        <v>381</v>
      </c>
      <c r="K22" s="136" t="s">
        <v>382</v>
      </c>
      <c r="L22" s="192">
        <f t="shared" si="2"/>
        <v>128.85</v>
      </c>
      <c r="M22" s="300">
        <f t="shared" si="3"/>
        <v>154.61999999999998</v>
      </c>
      <c r="O22" s="127" t="s">
        <v>377</v>
      </c>
      <c r="P22" s="110">
        <v>17739</v>
      </c>
      <c r="Q22" s="10" t="s">
        <v>378</v>
      </c>
      <c r="R22" s="215" t="s">
        <v>379</v>
      </c>
      <c r="S22" s="117">
        <v>90.300000000000011</v>
      </c>
      <c r="T22" s="117">
        <v>106.554</v>
      </c>
      <c r="U22" s="413"/>
      <c r="V22" s="129" t="s">
        <v>380</v>
      </c>
      <c r="W22" s="119">
        <v>19486</v>
      </c>
      <c r="X22" s="10" t="s">
        <v>381</v>
      </c>
      <c r="Y22" s="215" t="s">
        <v>382</v>
      </c>
      <c r="Z22" s="214">
        <v>128.85</v>
      </c>
      <c r="AA22" s="214">
        <v>152.04299999999998</v>
      </c>
    </row>
    <row r="23" spans="1:29" ht="30.2" customHeight="1" thickBot="1">
      <c r="A23" s="129" t="s">
        <v>383</v>
      </c>
      <c r="B23" s="72">
        <v>19487</v>
      </c>
      <c r="C23" s="10" t="s">
        <v>384</v>
      </c>
      <c r="D23" s="136" t="s">
        <v>385</v>
      </c>
      <c r="E23" s="113">
        <f t="shared" si="0"/>
        <v>128.70000000000002</v>
      </c>
      <c r="F23" s="113">
        <f t="shared" si="1"/>
        <v>154.44000000000003</v>
      </c>
      <c r="G23" s="413"/>
      <c r="H23" s="127" t="s">
        <v>386</v>
      </c>
      <c r="I23" s="114">
        <v>19488</v>
      </c>
      <c r="J23" s="10" t="s">
        <v>387</v>
      </c>
      <c r="K23" s="136" t="s">
        <v>388</v>
      </c>
      <c r="L23" s="192">
        <f t="shared" si="2"/>
        <v>196.05</v>
      </c>
      <c r="M23" s="300">
        <f t="shared" si="3"/>
        <v>235.26</v>
      </c>
      <c r="O23" s="129" t="s">
        <v>383</v>
      </c>
      <c r="P23" s="72">
        <v>19487</v>
      </c>
      <c r="Q23" s="10" t="s">
        <v>384</v>
      </c>
      <c r="R23" s="215" t="s">
        <v>385</v>
      </c>
      <c r="S23" s="113">
        <v>128.70000000000002</v>
      </c>
      <c r="T23" s="214">
        <v>151.86600000000001</v>
      </c>
      <c r="U23" s="413"/>
      <c r="V23" s="127" t="s">
        <v>386</v>
      </c>
      <c r="W23" s="114">
        <v>19488</v>
      </c>
      <c r="X23" s="10" t="s">
        <v>387</v>
      </c>
      <c r="Y23" s="215" t="s">
        <v>388</v>
      </c>
      <c r="Z23" s="214">
        <v>196.05</v>
      </c>
      <c r="AA23" s="214">
        <v>231.339</v>
      </c>
    </row>
    <row r="24" spans="1:29" ht="30.2" customHeight="1" thickBot="1">
      <c r="A24" s="127" t="s">
        <v>389</v>
      </c>
      <c r="B24" s="110">
        <v>17682</v>
      </c>
      <c r="C24" s="10" t="s">
        <v>358</v>
      </c>
      <c r="D24" s="136" t="s">
        <v>390</v>
      </c>
      <c r="E24" s="113">
        <f t="shared" si="0"/>
        <v>90.300000000000011</v>
      </c>
      <c r="F24" s="113">
        <f t="shared" si="1"/>
        <v>108.36000000000001</v>
      </c>
      <c r="G24" s="413"/>
      <c r="H24" s="127" t="s">
        <v>391</v>
      </c>
      <c r="I24" s="118">
        <v>19786</v>
      </c>
      <c r="J24" s="10" t="s">
        <v>392</v>
      </c>
      <c r="K24" s="136" t="s">
        <v>393</v>
      </c>
      <c r="L24" s="192">
        <f t="shared" si="2"/>
        <v>242.20000000000002</v>
      </c>
      <c r="M24" s="300">
        <f t="shared" si="3"/>
        <v>290.64</v>
      </c>
      <c r="O24" s="127" t="s">
        <v>389</v>
      </c>
      <c r="P24" s="110">
        <v>17682</v>
      </c>
      <c r="Q24" s="10" t="s">
        <v>358</v>
      </c>
      <c r="R24" s="215" t="s">
        <v>390</v>
      </c>
      <c r="S24" s="117">
        <v>90.300000000000011</v>
      </c>
      <c r="T24" s="117">
        <v>106.554</v>
      </c>
      <c r="U24" s="413"/>
      <c r="V24" s="127" t="s">
        <v>391</v>
      </c>
      <c r="W24" s="118">
        <v>19786</v>
      </c>
      <c r="X24" s="10" t="s">
        <v>392</v>
      </c>
      <c r="Y24" s="215" t="s">
        <v>393</v>
      </c>
      <c r="Z24" s="214">
        <v>242.20000000000002</v>
      </c>
      <c r="AA24" s="214">
        <v>285.79599999999999</v>
      </c>
    </row>
    <row r="25" spans="1:29" ht="30.2" customHeight="1" thickBot="1">
      <c r="A25" s="127" t="s">
        <v>394</v>
      </c>
      <c r="B25" s="110">
        <v>17795</v>
      </c>
      <c r="C25" s="10" t="s">
        <v>378</v>
      </c>
      <c r="D25" s="136" t="s">
        <v>395</v>
      </c>
      <c r="E25" s="113">
        <f t="shared" si="0"/>
        <v>112.9</v>
      </c>
      <c r="F25" s="113">
        <f t="shared" si="1"/>
        <v>135.47999999999999</v>
      </c>
      <c r="G25" s="413"/>
      <c r="H25" s="127" t="s">
        <v>396</v>
      </c>
      <c r="I25" s="118">
        <v>19641</v>
      </c>
      <c r="J25" s="142" t="s">
        <v>392</v>
      </c>
      <c r="K25" s="136" t="s">
        <v>397</v>
      </c>
      <c r="L25" s="192">
        <f t="shared" si="2"/>
        <v>242.20000000000002</v>
      </c>
      <c r="M25" s="300">
        <f t="shared" si="3"/>
        <v>290.64</v>
      </c>
      <c r="O25" s="127" t="s">
        <v>394</v>
      </c>
      <c r="P25" s="110">
        <v>17795</v>
      </c>
      <c r="Q25" s="10" t="s">
        <v>378</v>
      </c>
      <c r="R25" s="215" t="s">
        <v>395</v>
      </c>
      <c r="S25" s="117">
        <v>112.9</v>
      </c>
      <c r="T25" s="117">
        <v>133.22200000000001</v>
      </c>
      <c r="U25" s="413"/>
      <c r="V25" s="127" t="s">
        <v>396</v>
      </c>
      <c r="W25" s="118">
        <v>19641</v>
      </c>
      <c r="X25" s="229" t="s">
        <v>392</v>
      </c>
      <c r="Y25" s="215" t="s">
        <v>397</v>
      </c>
      <c r="Z25" s="214">
        <v>242.20000000000002</v>
      </c>
      <c r="AA25" s="214">
        <v>285.79599999999999</v>
      </c>
    </row>
    <row r="26" spans="1:29" ht="30.2" customHeight="1" thickBot="1">
      <c r="A26" s="127" t="s">
        <v>398</v>
      </c>
      <c r="B26" s="110">
        <v>17796</v>
      </c>
      <c r="C26" s="10" t="s">
        <v>378</v>
      </c>
      <c r="D26" s="136" t="s">
        <v>399</v>
      </c>
      <c r="E26" s="113">
        <f t="shared" si="0"/>
        <v>152.30000000000001</v>
      </c>
      <c r="F26" s="113">
        <f t="shared" si="1"/>
        <v>182.76000000000002</v>
      </c>
      <c r="G26" s="413"/>
      <c r="H26" s="127" t="s">
        <v>400</v>
      </c>
      <c r="I26" s="118">
        <v>17612</v>
      </c>
      <c r="J26" s="10" t="s">
        <v>401</v>
      </c>
      <c r="K26" s="136" t="s">
        <v>402</v>
      </c>
      <c r="L26" s="192">
        <f t="shared" si="2"/>
        <v>125.35000000000001</v>
      </c>
      <c r="M26" s="300">
        <f t="shared" si="3"/>
        <v>150.42000000000002</v>
      </c>
      <c r="O26" s="127" t="s">
        <v>398</v>
      </c>
      <c r="P26" s="110">
        <v>17796</v>
      </c>
      <c r="Q26" s="10" t="s">
        <v>378</v>
      </c>
      <c r="R26" s="215" t="s">
        <v>399</v>
      </c>
      <c r="S26" s="117">
        <v>152.30000000000001</v>
      </c>
      <c r="T26" s="117">
        <v>179.714</v>
      </c>
      <c r="U26" s="413"/>
      <c r="V26" s="127" t="s">
        <v>400</v>
      </c>
      <c r="W26" s="118">
        <v>17612</v>
      </c>
      <c r="X26" s="10" t="s">
        <v>401</v>
      </c>
      <c r="Y26" s="215" t="s">
        <v>402</v>
      </c>
      <c r="Z26" s="214">
        <v>125.35000000000001</v>
      </c>
      <c r="AA26" s="214">
        <v>147.91300000000001</v>
      </c>
    </row>
    <row r="27" spans="1:29" ht="30.2" customHeight="1" thickBot="1">
      <c r="A27" s="127" t="s">
        <v>403</v>
      </c>
      <c r="B27" s="110">
        <v>17924</v>
      </c>
      <c r="C27" s="10" t="s">
        <v>404</v>
      </c>
      <c r="D27" s="136" t="s">
        <v>405</v>
      </c>
      <c r="E27" s="113">
        <f t="shared" si="0"/>
        <v>135.1</v>
      </c>
      <c r="F27" s="113">
        <f t="shared" si="1"/>
        <v>162.11999999999998</v>
      </c>
      <c r="G27" s="413"/>
      <c r="H27" s="132" t="s">
        <v>406</v>
      </c>
      <c r="I27" s="118">
        <v>17660</v>
      </c>
      <c r="J27" s="143" t="s">
        <v>407</v>
      </c>
      <c r="K27" s="136" t="s">
        <v>408</v>
      </c>
      <c r="L27" s="192">
        <f t="shared" si="2"/>
        <v>125.35000000000001</v>
      </c>
      <c r="M27" s="300">
        <f t="shared" si="3"/>
        <v>150.42000000000002</v>
      </c>
      <c r="O27" s="127" t="s">
        <v>403</v>
      </c>
      <c r="P27" s="110">
        <v>17924</v>
      </c>
      <c r="Q27" s="10" t="s">
        <v>404</v>
      </c>
      <c r="R27" s="215" t="s">
        <v>405</v>
      </c>
      <c r="S27" s="117">
        <v>135.1</v>
      </c>
      <c r="T27" s="117">
        <v>159.41799999999998</v>
      </c>
      <c r="U27" s="413"/>
      <c r="V27" s="132" t="s">
        <v>406</v>
      </c>
      <c r="W27" s="118">
        <v>17660</v>
      </c>
      <c r="X27" s="230" t="s">
        <v>407</v>
      </c>
      <c r="Y27" s="215" t="s">
        <v>408</v>
      </c>
      <c r="Z27" s="214">
        <v>125.35000000000001</v>
      </c>
      <c r="AA27" s="214">
        <v>147.91300000000001</v>
      </c>
    </row>
    <row r="28" spans="1:29" ht="30.2" customHeight="1" thickBot="1">
      <c r="A28" s="127" t="s">
        <v>409</v>
      </c>
      <c r="B28" s="110">
        <v>15823</v>
      </c>
      <c r="C28" s="10" t="s">
        <v>410</v>
      </c>
      <c r="D28" s="138" t="s">
        <v>411</v>
      </c>
      <c r="E28" s="113">
        <f t="shared" si="0"/>
        <v>135.1</v>
      </c>
      <c r="F28" s="113">
        <f t="shared" si="1"/>
        <v>162.11999999999998</v>
      </c>
      <c r="G28" s="413"/>
      <c r="H28" s="133" t="s">
        <v>412</v>
      </c>
      <c r="I28" s="120">
        <v>19444</v>
      </c>
      <c r="J28" s="143" t="s">
        <v>413</v>
      </c>
      <c r="K28" s="136" t="s">
        <v>414</v>
      </c>
      <c r="L28" s="192">
        <f t="shared" si="2"/>
        <v>128.4</v>
      </c>
      <c r="M28" s="300">
        <f t="shared" si="3"/>
        <v>154.08000000000001</v>
      </c>
      <c r="O28" s="127" t="s">
        <v>409</v>
      </c>
      <c r="P28" s="110">
        <v>15823</v>
      </c>
      <c r="Q28" s="10" t="s">
        <v>410</v>
      </c>
      <c r="R28" s="219" t="s">
        <v>411</v>
      </c>
      <c r="S28" s="117">
        <v>135.1</v>
      </c>
      <c r="T28" s="117">
        <v>159.41799999999998</v>
      </c>
      <c r="U28" s="413"/>
      <c r="V28" s="133" t="s">
        <v>412</v>
      </c>
      <c r="W28" s="120">
        <v>19444</v>
      </c>
      <c r="X28" s="230" t="s">
        <v>413</v>
      </c>
      <c r="Y28" s="215" t="s">
        <v>414</v>
      </c>
      <c r="Z28" s="214">
        <v>128.4</v>
      </c>
      <c r="AA28" s="214">
        <v>151.512</v>
      </c>
    </row>
    <row r="29" spans="1:29" ht="30.2" customHeight="1" thickBot="1">
      <c r="A29" s="127" t="s">
        <v>415</v>
      </c>
      <c r="B29" s="110">
        <v>17925</v>
      </c>
      <c r="C29" s="143" t="s">
        <v>404</v>
      </c>
      <c r="D29" s="137" t="s">
        <v>416</v>
      </c>
      <c r="E29" s="113">
        <f t="shared" si="0"/>
        <v>135.1</v>
      </c>
      <c r="F29" s="113">
        <f t="shared" si="1"/>
        <v>162.11999999999998</v>
      </c>
      <c r="G29" s="413"/>
      <c r="H29" s="133" t="s">
        <v>417</v>
      </c>
      <c r="I29" s="120">
        <v>19676</v>
      </c>
      <c r="J29" s="143" t="s">
        <v>418</v>
      </c>
      <c r="K29" s="136" t="s">
        <v>419</v>
      </c>
      <c r="L29" s="192">
        <f t="shared" si="2"/>
        <v>164.4</v>
      </c>
      <c r="M29" s="300">
        <f t="shared" si="3"/>
        <v>197.28</v>
      </c>
      <c r="O29" s="127" t="s">
        <v>415</v>
      </c>
      <c r="P29" s="110">
        <v>17925</v>
      </c>
      <c r="Q29" s="230" t="s">
        <v>404</v>
      </c>
      <c r="R29" s="218" t="s">
        <v>416</v>
      </c>
      <c r="S29" s="117">
        <v>135.1</v>
      </c>
      <c r="T29" s="117">
        <v>159.41799999999998</v>
      </c>
      <c r="U29" s="413"/>
      <c r="V29" s="133" t="s">
        <v>417</v>
      </c>
      <c r="W29" s="120">
        <v>19676</v>
      </c>
      <c r="X29" s="230" t="s">
        <v>418</v>
      </c>
      <c r="Y29" s="215" t="s">
        <v>419</v>
      </c>
      <c r="Z29" s="214">
        <v>164.4</v>
      </c>
      <c r="AA29" s="214">
        <v>193.99199999999999</v>
      </c>
    </row>
    <row r="30" spans="1:29" ht="30.2" customHeight="1" thickBot="1">
      <c r="A30" s="127" t="s">
        <v>420</v>
      </c>
      <c r="B30" s="121">
        <v>15817</v>
      </c>
      <c r="C30" s="143" t="s">
        <v>421</v>
      </c>
      <c r="D30" s="136" t="s">
        <v>422</v>
      </c>
      <c r="E30" s="113">
        <f t="shared" si="0"/>
        <v>135.1</v>
      </c>
      <c r="F30" s="113">
        <f t="shared" si="1"/>
        <v>162.11999999999998</v>
      </c>
      <c r="G30" s="413"/>
      <c r="H30" s="127" t="s">
        <v>423</v>
      </c>
      <c r="I30" s="110" t="s">
        <v>424</v>
      </c>
      <c r="J30" s="143" t="s">
        <v>425</v>
      </c>
      <c r="K30" s="136" t="s">
        <v>426</v>
      </c>
      <c r="L30" s="192">
        <f t="shared" si="2"/>
        <v>177</v>
      </c>
      <c r="M30" s="300">
        <f t="shared" si="3"/>
        <v>212.4</v>
      </c>
      <c r="O30" s="127" t="s">
        <v>420</v>
      </c>
      <c r="P30" s="121">
        <v>15817</v>
      </c>
      <c r="Q30" s="230" t="s">
        <v>421</v>
      </c>
      <c r="R30" s="215" t="s">
        <v>422</v>
      </c>
      <c r="S30" s="117">
        <v>135.1</v>
      </c>
      <c r="T30" s="117">
        <v>159.41799999999998</v>
      </c>
      <c r="U30" s="413"/>
      <c r="V30" s="127" t="s">
        <v>423</v>
      </c>
      <c r="W30" s="110" t="s">
        <v>424</v>
      </c>
      <c r="X30" s="230" t="s">
        <v>425</v>
      </c>
      <c r="Y30" s="215" t="s">
        <v>426</v>
      </c>
      <c r="Z30" s="214">
        <v>177.00550000000004</v>
      </c>
      <c r="AA30" s="214">
        <v>202.78300000000002</v>
      </c>
    </row>
    <row r="31" spans="1:29" ht="30.2" customHeight="1" thickBot="1">
      <c r="A31" s="130" t="s">
        <v>427</v>
      </c>
      <c r="B31" s="110">
        <v>17828</v>
      </c>
      <c r="C31" s="10" t="s">
        <v>428</v>
      </c>
      <c r="D31" s="136" t="s">
        <v>429</v>
      </c>
      <c r="E31" s="113">
        <f t="shared" si="0"/>
        <v>182.10000000000002</v>
      </c>
      <c r="F31" s="113">
        <f t="shared" si="1"/>
        <v>218.52</v>
      </c>
      <c r="G31" s="413"/>
      <c r="H31" s="127" t="s">
        <v>430</v>
      </c>
      <c r="I31" s="118" t="s">
        <v>431</v>
      </c>
      <c r="J31" s="142" t="s">
        <v>432</v>
      </c>
      <c r="K31" s="136" t="s">
        <v>433</v>
      </c>
      <c r="L31" s="192">
        <f t="shared" si="2"/>
        <v>307.65000000000003</v>
      </c>
      <c r="M31" s="300">
        <f t="shared" si="3"/>
        <v>369.18</v>
      </c>
      <c r="O31" s="130" t="s">
        <v>427</v>
      </c>
      <c r="P31" s="110">
        <v>17828</v>
      </c>
      <c r="Q31" s="10" t="s">
        <v>428</v>
      </c>
      <c r="R31" s="215" t="s">
        <v>429</v>
      </c>
      <c r="S31" s="113">
        <v>182.10000000000002</v>
      </c>
      <c r="T31" s="117">
        <v>214.87800000000001</v>
      </c>
      <c r="U31" s="413"/>
      <c r="V31" s="127" t="s">
        <v>430</v>
      </c>
      <c r="W31" s="118" t="s">
        <v>431</v>
      </c>
      <c r="X31" s="229" t="s">
        <v>438</v>
      </c>
      <c r="Y31" s="215" t="s">
        <v>433</v>
      </c>
      <c r="Z31" s="214">
        <v>307.661</v>
      </c>
      <c r="AA31" s="214">
        <v>352.46599999999995</v>
      </c>
    </row>
    <row r="32" spans="1:29" ht="30.2" customHeight="1" thickBot="1">
      <c r="A32" s="131" t="s">
        <v>434</v>
      </c>
      <c r="B32" s="72">
        <v>17635</v>
      </c>
      <c r="C32" s="10" t="s">
        <v>435</v>
      </c>
      <c r="D32" s="136" t="s">
        <v>436</v>
      </c>
      <c r="E32" s="113">
        <f t="shared" si="0"/>
        <v>182.10000000000002</v>
      </c>
      <c r="F32" s="113">
        <f t="shared" si="1"/>
        <v>218.52</v>
      </c>
      <c r="G32" s="413"/>
      <c r="H32" s="127" t="s">
        <v>437</v>
      </c>
      <c r="I32" s="114" t="s">
        <v>431</v>
      </c>
      <c r="J32" s="10" t="s">
        <v>438</v>
      </c>
      <c r="K32" s="136" t="s">
        <v>439</v>
      </c>
      <c r="L32" s="192">
        <f t="shared" si="2"/>
        <v>235.5</v>
      </c>
      <c r="M32" s="300">
        <f t="shared" si="3"/>
        <v>282.59999999999997</v>
      </c>
      <c r="O32" s="131" t="s">
        <v>434</v>
      </c>
      <c r="P32" s="72">
        <v>17635</v>
      </c>
      <c r="Q32" s="10" t="s">
        <v>435</v>
      </c>
      <c r="R32" s="215" t="s">
        <v>436</v>
      </c>
      <c r="S32" s="214">
        <v>182.10000000000002</v>
      </c>
      <c r="T32" s="214">
        <v>214.87800000000001</v>
      </c>
      <c r="U32" s="413"/>
      <c r="V32" s="127" t="s">
        <v>437</v>
      </c>
      <c r="W32" s="114" t="s">
        <v>431</v>
      </c>
      <c r="X32" s="10" t="s">
        <v>438</v>
      </c>
      <c r="Y32" s="215" t="s">
        <v>439</v>
      </c>
      <c r="Z32" s="214">
        <v>235.5095</v>
      </c>
      <c r="AA32" s="214">
        <v>269.80700000000002</v>
      </c>
    </row>
    <row r="33" spans="1:27" ht="30.2" customHeight="1" thickBot="1">
      <c r="A33" s="130" t="s">
        <v>440</v>
      </c>
      <c r="B33" s="110">
        <v>17827</v>
      </c>
      <c r="C33" s="10" t="s">
        <v>441</v>
      </c>
      <c r="D33" s="136" t="s">
        <v>442</v>
      </c>
      <c r="E33" s="113">
        <f t="shared" si="0"/>
        <v>182.10000000000002</v>
      </c>
      <c r="F33" s="113">
        <f t="shared" si="1"/>
        <v>218.52</v>
      </c>
      <c r="G33" s="413"/>
      <c r="H33" s="127" t="s">
        <v>443</v>
      </c>
      <c r="I33" s="114"/>
      <c r="J33" s="10" t="s">
        <v>444</v>
      </c>
      <c r="K33" s="136" t="s">
        <v>445</v>
      </c>
      <c r="L33" s="192">
        <f t="shared" si="2"/>
        <v>136.85</v>
      </c>
      <c r="M33" s="300">
        <f t="shared" si="3"/>
        <v>164.22</v>
      </c>
      <c r="O33" s="130" t="s">
        <v>440</v>
      </c>
      <c r="P33" s="110">
        <v>17827</v>
      </c>
      <c r="Q33" s="10" t="s">
        <v>441</v>
      </c>
      <c r="R33" s="215" t="s">
        <v>442</v>
      </c>
      <c r="S33" s="113">
        <v>182.10000000000002</v>
      </c>
      <c r="T33" s="117">
        <v>214.87800000000001</v>
      </c>
      <c r="U33" s="413"/>
      <c r="V33" s="127" t="s">
        <v>443</v>
      </c>
      <c r="W33" s="114"/>
      <c r="X33" s="10" t="s">
        <v>444</v>
      </c>
      <c r="Y33" s="215" t="s">
        <v>445</v>
      </c>
      <c r="Z33" s="214">
        <v>136.8355</v>
      </c>
      <c r="AA33" s="214">
        <v>156.76299999999998</v>
      </c>
    </row>
    <row r="34" spans="1:27" ht="30.2" customHeight="1" thickBot="1">
      <c r="A34" s="131" t="s">
        <v>446</v>
      </c>
      <c r="B34" s="72">
        <v>17636</v>
      </c>
      <c r="C34" s="10" t="s">
        <v>447</v>
      </c>
      <c r="D34" s="136" t="s">
        <v>448</v>
      </c>
      <c r="E34" s="113">
        <f t="shared" si="0"/>
        <v>182.10000000000002</v>
      </c>
      <c r="F34" s="113">
        <f t="shared" si="1"/>
        <v>218.52</v>
      </c>
      <c r="G34" s="413"/>
      <c r="H34" s="127" t="s">
        <v>449</v>
      </c>
      <c r="I34" s="114">
        <v>19902</v>
      </c>
      <c r="J34" s="10" t="s">
        <v>450</v>
      </c>
      <c r="K34" s="136" t="s">
        <v>451</v>
      </c>
      <c r="L34" s="192">
        <f t="shared" si="2"/>
        <v>171.3</v>
      </c>
      <c r="M34" s="300">
        <f t="shared" si="3"/>
        <v>205.56</v>
      </c>
      <c r="O34" s="131" t="s">
        <v>446</v>
      </c>
      <c r="P34" s="72">
        <v>17636</v>
      </c>
      <c r="Q34" s="10" t="s">
        <v>447</v>
      </c>
      <c r="R34" s="215" t="s">
        <v>448</v>
      </c>
      <c r="S34" s="113">
        <v>182.10000000000002</v>
      </c>
      <c r="T34" s="214">
        <v>214.87800000000001</v>
      </c>
      <c r="U34" s="413"/>
      <c r="V34" s="127" t="s">
        <v>449</v>
      </c>
      <c r="W34" s="114">
        <v>19902</v>
      </c>
      <c r="X34" s="10" t="s">
        <v>450</v>
      </c>
      <c r="Y34" s="215" t="s">
        <v>451</v>
      </c>
      <c r="Z34" s="214">
        <v>171.3</v>
      </c>
      <c r="AA34" s="214">
        <v>202.13400000000001</v>
      </c>
    </row>
    <row r="35" spans="1:27" ht="30.2" customHeight="1" thickBot="1">
      <c r="A35" s="131" t="s">
        <v>452</v>
      </c>
      <c r="B35" s="72">
        <v>19620</v>
      </c>
      <c r="C35" s="10" t="s">
        <v>453</v>
      </c>
      <c r="D35" s="136" t="s">
        <v>454</v>
      </c>
      <c r="E35" s="113">
        <f t="shared" si="0"/>
        <v>183.5</v>
      </c>
      <c r="F35" s="113">
        <f t="shared" si="1"/>
        <v>220.2</v>
      </c>
      <c r="G35" s="413"/>
      <c r="H35" s="127" t="s">
        <v>455</v>
      </c>
      <c r="I35" s="114">
        <v>19574</v>
      </c>
      <c r="J35" s="10" t="s">
        <v>456</v>
      </c>
      <c r="K35" s="136" t="s">
        <v>457</v>
      </c>
      <c r="L35" s="192">
        <f t="shared" si="2"/>
        <v>124.2</v>
      </c>
      <c r="M35" s="300">
        <f t="shared" si="3"/>
        <v>149.04</v>
      </c>
      <c r="O35" s="131" t="s">
        <v>452</v>
      </c>
      <c r="P35" s="72">
        <v>19620</v>
      </c>
      <c r="Q35" s="10" t="s">
        <v>453</v>
      </c>
      <c r="R35" s="215" t="s">
        <v>454</v>
      </c>
      <c r="S35" s="113">
        <v>183.5</v>
      </c>
      <c r="T35" s="117">
        <v>216.53</v>
      </c>
      <c r="U35" s="413"/>
      <c r="V35" s="127" t="s">
        <v>455</v>
      </c>
      <c r="W35" s="114">
        <v>19574</v>
      </c>
      <c r="X35" s="10" t="s">
        <v>456</v>
      </c>
      <c r="Y35" s="215" t="s">
        <v>457</v>
      </c>
      <c r="Z35" s="214">
        <v>124.2</v>
      </c>
      <c r="AA35" s="214">
        <v>146.55599999999998</v>
      </c>
    </row>
    <row r="36" spans="1:27" ht="30.2" customHeight="1" thickBot="1">
      <c r="A36" s="131" t="s">
        <v>458</v>
      </c>
      <c r="B36" s="72">
        <v>17109</v>
      </c>
      <c r="C36" s="10" t="s">
        <v>459</v>
      </c>
      <c r="D36" s="136" t="s">
        <v>460</v>
      </c>
      <c r="E36" s="113">
        <f t="shared" si="0"/>
        <v>183.5</v>
      </c>
      <c r="F36" s="113">
        <f t="shared" si="1"/>
        <v>220.2</v>
      </c>
      <c r="G36" s="413"/>
      <c r="H36" s="132" t="s">
        <v>461</v>
      </c>
      <c r="I36" s="122">
        <v>19938</v>
      </c>
      <c r="J36" s="142" t="s">
        <v>462</v>
      </c>
      <c r="K36" s="138" t="s">
        <v>463</v>
      </c>
      <c r="L36" s="192">
        <f t="shared" si="2"/>
        <v>128.85</v>
      </c>
      <c r="M36" s="300">
        <f t="shared" si="3"/>
        <v>154.61999999999998</v>
      </c>
      <c r="O36" s="131" t="s">
        <v>458</v>
      </c>
      <c r="P36" s="72">
        <v>17109</v>
      </c>
      <c r="Q36" s="10" t="s">
        <v>459</v>
      </c>
      <c r="R36" s="215" t="s">
        <v>460</v>
      </c>
      <c r="S36" s="113">
        <v>183.5</v>
      </c>
      <c r="T36" s="216">
        <v>216.53</v>
      </c>
      <c r="U36" s="413"/>
      <c r="V36" s="132" t="s">
        <v>461</v>
      </c>
      <c r="W36" s="122">
        <v>19938</v>
      </c>
      <c r="X36" s="229" t="s">
        <v>462</v>
      </c>
      <c r="Y36" s="219" t="s">
        <v>463</v>
      </c>
      <c r="Z36" s="158">
        <v>128.85</v>
      </c>
      <c r="AA36" s="158">
        <v>152.04299999999998</v>
      </c>
    </row>
    <row r="37" spans="1:27" ht="30.2" customHeight="1" thickBot="1">
      <c r="A37" s="129" t="s">
        <v>464</v>
      </c>
      <c r="B37" s="72">
        <v>17901</v>
      </c>
      <c r="C37" s="10" t="s">
        <v>465</v>
      </c>
      <c r="D37" s="136" t="s">
        <v>466</v>
      </c>
      <c r="E37" s="113">
        <f t="shared" si="0"/>
        <v>183.5</v>
      </c>
      <c r="F37" s="113">
        <f t="shared" si="1"/>
        <v>220.2</v>
      </c>
      <c r="G37" s="413"/>
      <c r="H37" s="127" t="s">
        <v>467</v>
      </c>
      <c r="I37" s="114">
        <v>19939</v>
      </c>
      <c r="J37" s="10" t="s">
        <v>468</v>
      </c>
      <c r="K37" s="136" t="s">
        <v>469</v>
      </c>
      <c r="L37" s="192">
        <f t="shared" si="2"/>
        <v>138.9</v>
      </c>
      <c r="M37" s="300">
        <f t="shared" si="3"/>
        <v>166.68</v>
      </c>
      <c r="O37" s="129" t="s">
        <v>464</v>
      </c>
      <c r="P37" s="72">
        <v>17901</v>
      </c>
      <c r="Q37" s="10" t="s">
        <v>465</v>
      </c>
      <c r="R37" s="215" t="s">
        <v>466</v>
      </c>
      <c r="S37" s="123">
        <v>183.5</v>
      </c>
      <c r="T37" s="216">
        <v>216.53</v>
      </c>
      <c r="U37" s="413"/>
      <c r="V37" s="127" t="s">
        <v>467</v>
      </c>
      <c r="W37" s="114">
        <v>19939</v>
      </c>
      <c r="X37" s="10" t="s">
        <v>468</v>
      </c>
      <c r="Y37" s="215" t="s">
        <v>469</v>
      </c>
      <c r="Z37" s="214">
        <v>138.9</v>
      </c>
      <c r="AA37" s="214">
        <v>163.90199999999999</v>
      </c>
    </row>
    <row r="38" spans="1:27" ht="30.2" customHeight="1" thickBot="1">
      <c r="A38" s="131" t="s">
        <v>470</v>
      </c>
      <c r="B38" s="72">
        <v>17900</v>
      </c>
      <c r="C38" s="10" t="s">
        <v>465</v>
      </c>
      <c r="D38" s="136" t="s">
        <v>471</v>
      </c>
      <c r="E38" s="113">
        <f t="shared" si="0"/>
        <v>183.5</v>
      </c>
      <c r="F38" s="113">
        <f t="shared" si="1"/>
        <v>220.2</v>
      </c>
      <c r="G38" s="413"/>
      <c r="H38" s="127" t="s">
        <v>472</v>
      </c>
      <c r="I38" s="141" t="s">
        <v>473</v>
      </c>
      <c r="J38" s="10" t="s">
        <v>474</v>
      </c>
      <c r="K38" s="136" t="s">
        <v>475</v>
      </c>
      <c r="L38" s="192">
        <f t="shared" si="2"/>
        <v>202.4</v>
      </c>
      <c r="M38" s="300">
        <f t="shared" si="3"/>
        <v>242.88</v>
      </c>
      <c r="O38" s="131" t="s">
        <v>470</v>
      </c>
      <c r="P38" s="72">
        <v>17900</v>
      </c>
      <c r="Q38" s="10" t="s">
        <v>465</v>
      </c>
      <c r="R38" s="215" t="s">
        <v>471</v>
      </c>
      <c r="S38" s="113">
        <v>183.5</v>
      </c>
      <c r="T38" s="214">
        <v>216.53</v>
      </c>
      <c r="U38" s="413"/>
      <c r="V38" s="127" t="s">
        <v>472</v>
      </c>
      <c r="W38" s="149" t="s">
        <v>473</v>
      </c>
      <c r="X38" s="10" t="s">
        <v>474</v>
      </c>
      <c r="Y38" s="215" t="s">
        <v>475</v>
      </c>
      <c r="Z38" s="214">
        <v>202.4</v>
      </c>
      <c r="AA38" s="214">
        <v>238.83199999999999</v>
      </c>
    </row>
    <row r="39" spans="1:27" ht="30.2" customHeight="1" thickBot="1">
      <c r="A39" s="130" t="s">
        <v>476</v>
      </c>
      <c r="B39" s="110">
        <v>17688</v>
      </c>
      <c r="C39" s="10" t="s">
        <v>477</v>
      </c>
      <c r="D39" s="136" t="s">
        <v>478</v>
      </c>
      <c r="E39" s="113">
        <f t="shared" si="0"/>
        <v>183.5</v>
      </c>
      <c r="F39" s="113">
        <f t="shared" si="1"/>
        <v>220.2</v>
      </c>
      <c r="G39" s="413"/>
      <c r="H39" s="127" t="s">
        <v>479</v>
      </c>
      <c r="I39" s="114">
        <v>19903</v>
      </c>
      <c r="J39" s="10" t="s">
        <v>480</v>
      </c>
      <c r="K39" s="136" t="s">
        <v>481</v>
      </c>
      <c r="L39" s="192">
        <f t="shared" si="2"/>
        <v>160.65</v>
      </c>
      <c r="M39" s="300">
        <f t="shared" si="3"/>
        <v>192.78</v>
      </c>
      <c r="O39" s="130" t="s">
        <v>476</v>
      </c>
      <c r="P39" s="110">
        <v>17688</v>
      </c>
      <c r="Q39" s="10" t="s">
        <v>477</v>
      </c>
      <c r="R39" s="215" t="s">
        <v>478</v>
      </c>
      <c r="S39" s="117">
        <v>183.5</v>
      </c>
      <c r="T39" s="117">
        <v>216.53</v>
      </c>
      <c r="U39" s="413"/>
      <c r="V39" s="127" t="s">
        <v>479</v>
      </c>
      <c r="W39" s="114">
        <v>19903</v>
      </c>
      <c r="X39" s="10" t="s">
        <v>450</v>
      </c>
      <c r="Y39" s="215" t="s">
        <v>481</v>
      </c>
      <c r="Z39" s="214">
        <v>160.65</v>
      </c>
      <c r="AA39" s="214">
        <v>189.56700000000001</v>
      </c>
    </row>
    <row r="40" spans="1:27" ht="30.2" customHeight="1" thickBot="1">
      <c r="A40" s="130" t="s">
        <v>482</v>
      </c>
      <c r="B40" s="110">
        <v>17880</v>
      </c>
      <c r="C40" s="10" t="s">
        <v>483</v>
      </c>
      <c r="D40" s="136" t="s">
        <v>484</v>
      </c>
      <c r="E40" s="113">
        <f t="shared" si="0"/>
        <v>183.5</v>
      </c>
      <c r="F40" s="113">
        <f t="shared" si="1"/>
        <v>220.2</v>
      </c>
      <c r="G40" s="413"/>
      <c r="H40" s="127" t="s">
        <v>485</v>
      </c>
      <c r="I40" s="114">
        <v>19562</v>
      </c>
      <c r="J40" s="10" t="s">
        <v>486</v>
      </c>
      <c r="K40" s="136" t="s">
        <v>487</v>
      </c>
      <c r="L40" s="192">
        <f t="shared" si="2"/>
        <v>171.70000000000002</v>
      </c>
      <c r="M40" s="300">
        <f t="shared" si="3"/>
        <v>206.04000000000002</v>
      </c>
      <c r="O40" s="130" t="s">
        <v>482</v>
      </c>
      <c r="P40" s="110">
        <v>17880</v>
      </c>
      <c r="Q40" s="10" t="s">
        <v>483</v>
      </c>
      <c r="R40" s="215" t="s">
        <v>484</v>
      </c>
      <c r="S40" s="113">
        <v>183.5</v>
      </c>
      <c r="T40" s="113">
        <v>216.53</v>
      </c>
      <c r="U40" s="413"/>
      <c r="V40" s="127" t="s">
        <v>485</v>
      </c>
      <c r="W40" s="114">
        <v>19562</v>
      </c>
      <c r="X40" s="10" t="s">
        <v>486</v>
      </c>
      <c r="Y40" s="215" t="s">
        <v>487</v>
      </c>
      <c r="Z40" s="214">
        <v>171.70000000000002</v>
      </c>
      <c r="AA40" s="214">
        <v>202.60600000000002</v>
      </c>
    </row>
    <row r="41" spans="1:27" ht="30.2" customHeight="1" thickBot="1">
      <c r="A41" s="127" t="s">
        <v>488</v>
      </c>
      <c r="B41" s="110">
        <v>19822</v>
      </c>
      <c r="C41" s="10" t="s">
        <v>489</v>
      </c>
      <c r="D41" s="136" t="s">
        <v>490</v>
      </c>
      <c r="E41" s="113">
        <f t="shared" si="0"/>
        <v>183.5</v>
      </c>
      <c r="F41" s="113">
        <f t="shared" si="1"/>
        <v>220.2</v>
      </c>
      <c r="G41" s="413"/>
      <c r="H41" s="127" t="s">
        <v>491</v>
      </c>
      <c r="I41" s="114">
        <v>19563</v>
      </c>
      <c r="J41" s="10" t="s">
        <v>492</v>
      </c>
      <c r="K41" s="136" t="s">
        <v>493</v>
      </c>
      <c r="L41" s="192">
        <f t="shared" si="2"/>
        <v>165.8</v>
      </c>
      <c r="M41" s="300">
        <f t="shared" si="3"/>
        <v>198.96</v>
      </c>
      <c r="O41" s="127" t="s">
        <v>488</v>
      </c>
      <c r="P41" s="110">
        <v>19822</v>
      </c>
      <c r="Q41" s="10" t="s">
        <v>489</v>
      </c>
      <c r="R41" s="215" t="s">
        <v>490</v>
      </c>
      <c r="S41" s="117">
        <v>183.5</v>
      </c>
      <c r="T41" s="117">
        <v>216.53</v>
      </c>
      <c r="U41" s="413"/>
      <c r="V41" s="127" t="s">
        <v>491</v>
      </c>
      <c r="W41" s="114">
        <v>19563</v>
      </c>
      <c r="X41" s="10" t="s">
        <v>492</v>
      </c>
      <c r="Y41" s="215" t="s">
        <v>493</v>
      </c>
      <c r="Z41" s="214">
        <v>165.8</v>
      </c>
      <c r="AA41" s="214">
        <v>195.64400000000001</v>
      </c>
    </row>
    <row r="42" spans="1:27" ht="30.2" customHeight="1" thickBot="1">
      <c r="A42" s="130" t="s">
        <v>494</v>
      </c>
      <c r="B42" s="110">
        <v>19821</v>
      </c>
      <c r="C42" s="10" t="s">
        <v>489</v>
      </c>
      <c r="D42" s="136" t="s">
        <v>495</v>
      </c>
      <c r="E42" s="113">
        <f t="shared" si="0"/>
        <v>183.5</v>
      </c>
      <c r="F42" s="113">
        <f t="shared" si="1"/>
        <v>220.2</v>
      </c>
      <c r="G42" s="413"/>
      <c r="H42" s="129" t="s">
        <v>496</v>
      </c>
      <c r="I42" s="119">
        <v>19032</v>
      </c>
      <c r="J42" s="10" t="s">
        <v>497</v>
      </c>
      <c r="K42" s="136" t="s">
        <v>498</v>
      </c>
      <c r="L42" s="192">
        <f t="shared" si="2"/>
        <v>217.85000000000002</v>
      </c>
      <c r="M42" s="300">
        <f t="shared" si="3"/>
        <v>261.42</v>
      </c>
      <c r="O42" s="130" t="s">
        <v>494</v>
      </c>
      <c r="P42" s="110">
        <v>19821</v>
      </c>
      <c r="Q42" s="10" t="s">
        <v>489</v>
      </c>
      <c r="R42" s="215" t="s">
        <v>495</v>
      </c>
      <c r="S42" s="117">
        <v>183.5</v>
      </c>
      <c r="T42" s="117">
        <v>216.53</v>
      </c>
      <c r="U42" s="413"/>
      <c r="V42" s="129" t="s">
        <v>496</v>
      </c>
      <c r="W42" s="119">
        <v>19032</v>
      </c>
      <c r="X42" s="10" t="s">
        <v>497</v>
      </c>
      <c r="Y42" s="215" t="s">
        <v>498</v>
      </c>
      <c r="Z42" s="214">
        <v>217.845</v>
      </c>
      <c r="AA42" s="214">
        <v>249.57</v>
      </c>
    </row>
    <row r="43" spans="1:27" ht="30.2" customHeight="1" thickBot="1">
      <c r="A43" s="130" t="s">
        <v>499</v>
      </c>
      <c r="B43" s="110">
        <v>13464</v>
      </c>
      <c r="C43" s="10" t="s">
        <v>500</v>
      </c>
      <c r="D43" s="136" t="s">
        <v>501</v>
      </c>
      <c r="E43" s="113">
        <f t="shared" si="0"/>
        <v>42.35</v>
      </c>
      <c r="F43" s="113">
        <f t="shared" si="1"/>
        <v>50.82</v>
      </c>
      <c r="G43" s="413"/>
      <c r="H43" s="129" t="s">
        <v>502</v>
      </c>
      <c r="I43" s="119">
        <v>19094</v>
      </c>
      <c r="J43" s="10" t="s">
        <v>503</v>
      </c>
      <c r="K43" s="136" t="s">
        <v>504</v>
      </c>
      <c r="L43" s="192">
        <f t="shared" si="2"/>
        <v>217.85000000000002</v>
      </c>
      <c r="M43" s="300">
        <f t="shared" si="3"/>
        <v>261.42</v>
      </c>
      <c r="O43" s="130" t="s">
        <v>499</v>
      </c>
      <c r="P43" s="110">
        <v>13464</v>
      </c>
      <c r="Q43" s="10" t="s">
        <v>500</v>
      </c>
      <c r="R43" s="215" t="s">
        <v>501</v>
      </c>
      <c r="S43" s="117">
        <v>42.35</v>
      </c>
      <c r="T43" s="117">
        <v>49.972999999999999</v>
      </c>
      <c r="U43" s="413"/>
      <c r="V43" s="129" t="s">
        <v>502</v>
      </c>
      <c r="W43" s="119">
        <v>19094</v>
      </c>
      <c r="X43" s="10" t="s">
        <v>503</v>
      </c>
      <c r="Y43" s="215" t="s">
        <v>504</v>
      </c>
      <c r="Z43" s="214">
        <v>217.845</v>
      </c>
      <c r="AA43" s="214">
        <v>249.57</v>
      </c>
    </row>
    <row r="44" spans="1:27" ht="30.2" customHeight="1" thickBot="1">
      <c r="A44" s="130" t="s">
        <v>505</v>
      </c>
      <c r="B44" s="110">
        <v>15350</v>
      </c>
      <c r="C44" s="10" t="s">
        <v>378</v>
      </c>
      <c r="D44" s="136" t="s">
        <v>506</v>
      </c>
      <c r="E44" s="113">
        <f t="shared" si="0"/>
        <v>52.35</v>
      </c>
      <c r="F44" s="113">
        <f t="shared" si="1"/>
        <v>62.82</v>
      </c>
      <c r="G44" s="413"/>
      <c r="H44" s="129" t="s">
        <v>507</v>
      </c>
      <c r="I44" s="119">
        <v>19256</v>
      </c>
      <c r="J44" s="10" t="s">
        <v>508</v>
      </c>
      <c r="K44" s="136" t="s">
        <v>509</v>
      </c>
      <c r="L44" s="192">
        <f t="shared" si="2"/>
        <v>162.5</v>
      </c>
      <c r="M44" s="300">
        <f t="shared" si="3"/>
        <v>195</v>
      </c>
      <c r="O44" s="130" t="s">
        <v>505</v>
      </c>
      <c r="P44" s="110">
        <v>15350</v>
      </c>
      <c r="Q44" s="10" t="s">
        <v>378</v>
      </c>
      <c r="R44" s="215" t="s">
        <v>506</v>
      </c>
      <c r="S44" s="117">
        <v>52.35</v>
      </c>
      <c r="T44" s="117">
        <v>61.772999999999996</v>
      </c>
      <c r="U44" s="413"/>
      <c r="V44" s="129" t="s">
        <v>507</v>
      </c>
      <c r="W44" s="119">
        <v>19256</v>
      </c>
      <c r="X44" s="10" t="s">
        <v>508</v>
      </c>
      <c r="Y44" s="215" t="s">
        <v>509</v>
      </c>
      <c r="Z44" s="214">
        <v>162.5</v>
      </c>
      <c r="AA44" s="214">
        <v>191.75</v>
      </c>
    </row>
    <row r="45" spans="1:27" ht="30.2" customHeight="1" thickBot="1">
      <c r="A45" s="131" t="s">
        <v>510</v>
      </c>
      <c r="B45" s="72">
        <v>15564</v>
      </c>
      <c r="C45" s="10" t="s">
        <v>511</v>
      </c>
      <c r="D45" s="136" t="s">
        <v>512</v>
      </c>
      <c r="E45" s="113">
        <f t="shared" si="0"/>
        <v>63.650000000000006</v>
      </c>
      <c r="F45" s="113">
        <f t="shared" si="1"/>
        <v>76.38000000000001</v>
      </c>
      <c r="G45" s="413"/>
      <c r="H45" s="129" t="s">
        <v>513</v>
      </c>
      <c r="I45" s="119">
        <v>19260</v>
      </c>
      <c r="J45" s="10" t="s">
        <v>508</v>
      </c>
      <c r="K45" s="136" t="s">
        <v>514</v>
      </c>
      <c r="L45" s="192">
        <f t="shared" si="2"/>
        <v>132.55000000000001</v>
      </c>
      <c r="M45" s="300">
        <f t="shared" si="3"/>
        <v>159.06</v>
      </c>
      <c r="O45" s="131" t="s">
        <v>510</v>
      </c>
      <c r="P45" s="72">
        <v>15564</v>
      </c>
      <c r="Q45" s="10" t="s">
        <v>511</v>
      </c>
      <c r="R45" s="215" t="s">
        <v>512</v>
      </c>
      <c r="S45" s="113">
        <v>63.650000000000006</v>
      </c>
      <c r="T45" s="214">
        <v>75.106999999999999</v>
      </c>
      <c r="U45" s="413"/>
      <c r="V45" s="129" t="s">
        <v>513</v>
      </c>
      <c r="W45" s="119">
        <v>19260</v>
      </c>
      <c r="X45" s="10" t="s">
        <v>508</v>
      </c>
      <c r="Y45" s="215" t="s">
        <v>514</v>
      </c>
      <c r="Z45" s="214">
        <v>132.55000000000001</v>
      </c>
      <c r="AA45" s="214">
        <v>156.40899999999999</v>
      </c>
    </row>
    <row r="46" spans="1:27" ht="30.2" customHeight="1" thickBot="1">
      <c r="A46" s="127" t="s">
        <v>515</v>
      </c>
      <c r="B46" s="110">
        <v>15732</v>
      </c>
      <c r="C46" s="10" t="s">
        <v>516</v>
      </c>
      <c r="D46" s="136" t="s">
        <v>517</v>
      </c>
      <c r="E46" s="113">
        <f t="shared" si="0"/>
        <v>52.35</v>
      </c>
      <c r="F46" s="113">
        <f t="shared" si="1"/>
        <v>62.82</v>
      </c>
      <c r="G46" s="413"/>
      <c r="H46" s="129" t="s">
        <v>518</v>
      </c>
      <c r="I46" s="119">
        <v>19150</v>
      </c>
      <c r="J46" s="10" t="s">
        <v>508</v>
      </c>
      <c r="K46" s="136" t="s">
        <v>519</v>
      </c>
      <c r="L46" s="192">
        <f t="shared" si="2"/>
        <v>159.30000000000001</v>
      </c>
      <c r="M46" s="300">
        <f t="shared" si="3"/>
        <v>191.16</v>
      </c>
      <c r="O46" s="127" t="s">
        <v>515</v>
      </c>
      <c r="P46" s="110">
        <v>15732</v>
      </c>
      <c r="Q46" s="10" t="s">
        <v>516</v>
      </c>
      <c r="R46" s="215" t="s">
        <v>517</v>
      </c>
      <c r="S46" s="117">
        <v>52.35</v>
      </c>
      <c r="T46" s="117">
        <v>61.772999999999996</v>
      </c>
      <c r="U46" s="413"/>
      <c r="V46" s="129" t="s">
        <v>518</v>
      </c>
      <c r="W46" s="119">
        <v>19150</v>
      </c>
      <c r="X46" s="10" t="s">
        <v>508</v>
      </c>
      <c r="Y46" s="215" t="s">
        <v>519</v>
      </c>
      <c r="Z46" s="214">
        <v>159.30000000000001</v>
      </c>
      <c r="AA46" s="214">
        <v>187.97399999999999</v>
      </c>
    </row>
    <row r="47" spans="1:27" ht="30.2" customHeight="1" thickBot="1">
      <c r="A47" s="130" t="s">
        <v>520</v>
      </c>
      <c r="B47" s="110">
        <v>15799</v>
      </c>
      <c r="C47" s="10" t="s">
        <v>521</v>
      </c>
      <c r="D47" s="136" t="s">
        <v>522</v>
      </c>
      <c r="E47" s="113">
        <f t="shared" si="0"/>
        <v>64.55</v>
      </c>
      <c r="F47" s="113">
        <f t="shared" si="1"/>
        <v>77.459999999999994</v>
      </c>
      <c r="G47" s="413"/>
      <c r="H47" s="129" t="s">
        <v>523</v>
      </c>
      <c r="I47" s="119">
        <v>19151</v>
      </c>
      <c r="J47" s="10" t="s">
        <v>508</v>
      </c>
      <c r="K47" s="136" t="s">
        <v>524</v>
      </c>
      <c r="L47" s="192">
        <f t="shared" si="2"/>
        <v>132.55000000000001</v>
      </c>
      <c r="M47" s="300">
        <f t="shared" si="3"/>
        <v>159.06</v>
      </c>
      <c r="O47" s="130" t="s">
        <v>520</v>
      </c>
      <c r="P47" s="110">
        <v>15799</v>
      </c>
      <c r="Q47" s="10" t="s">
        <v>670</v>
      </c>
      <c r="R47" s="215" t="s">
        <v>522</v>
      </c>
      <c r="S47" s="117">
        <v>64.55</v>
      </c>
      <c r="T47" s="117">
        <v>76.168999999999997</v>
      </c>
      <c r="U47" s="413"/>
      <c r="V47" s="129" t="s">
        <v>523</v>
      </c>
      <c r="W47" s="119">
        <v>19151</v>
      </c>
      <c r="X47" s="10" t="s">
        <v>508</v>
      </c>
      <c r="Y47" s="215" t="s">
        <v>524</v>
      </c>
      <c r="Z47" s="214">
        <v>132.55000000000001</v>
      </c>
      <c r="AA47" s="214">
        <v>156.40899999999999</v>
      </c>
    </row>
    <row r="48" spans="1:27" ht="30.2" customHeight="1" thickBot="1">
      <c r="A48" s="130" t="s">
        <v>525</v>
      </c>
      <c r="B48" s="110">
        <v>15869</v>
      </c>
      <c r="C48" s="10" t="s">
        <v>378</v>
      </c>
      <c r="D48" s="136" t="s">
        <v>526</v>
      </c>
      <c r="E48" s="113">
        <f t="shared" si="0"/>
        <v>64.55</v>
      </c>
      <c r="F48" s="113">
        <f t="shared" si="1"/>
        <v>77.459999999999994</v>
      </c>
      <c r="G48" s="413"/>
      <c r="H48" s="129" t="s">
        <v>527</v>
      </c>
      <c r="I48" s="119" t="s">
        <v>431</v>
      </c>
      <c r="J48" s="10" t="s">
        <v>528</v>
      </c>
      <c r="K48" s="136" t="s">
        <v>529</v>
      </c>
      <c r="L48" s="192">
        <f t="shared" si="2"/>
        <v>214.85000000000002</v>
      </c>
      <c r="M48" s="300">
        <f t="shared" si="3"/>
        <v>257.82</v>
      </c>
      <c r="O48" s="130" t="s">
        <v>525</v>
      </c>
      <c r="P48" s="110">
        <v>15869</v>
      </c>
      <c r="Q48" s="10" t="s">
        <v>378</v>
      </c>
      <c r="R48" s="215" t="s">
        <v>526</v>
      </c>
      <c r="S48" s="113">
        <v>64.55</v>
      </c>
      <c r="T48" s="117">
        <v>76.168999999999997</v>
      </c>
      <c r="U48" s="413"/>
      <c r="V48" s="129" t="s">
        <v>527</v>
      </c>
      <c r="W48" s="119" t="s">
        <v>431</v>
      </c>
      <c r="X48" s="10" t="s">
        <v>528</v>
      </c>
      <c r="Y48" s="215" t="s">
        <v>529</v>
      </c>
      <c r="Z48" s="214">
        <v>214.85800000000003</v>
      </c>
      <c r="AA48" s="214">
        <v>246.14800000000002</v>
      </c>
    </row>
    <row r="49" spans="1:27" ht="30.2" customHeight="1" thickBot="1">
      <c r="A49" s="131" t="s">
        <v>530</v>
      </c>
      <c r="B49" s="72">
        <v>17946</v>
      </c>
      <c r="C49" s="10" t="s">
        <v>531</v>
      </c>
      <c r="D49" s="136" t="s">
        <v>532</v>
      </c>
      <c r="E49" s="113">
        <f t="shared" si="0"/>
        <v>86.100000000000009</v>
      </c>
      <c r="F49" s="113">
        <f t="shared" si="1"/>
        <v>103.32000000000001</v>
      </c>
      <c r="G49" s="413"/>
      <c r="H49" s="129" t="s">
        <v>533</v>
      </c>
      <c r="I49" s="119" t="s">
        <v>431</v>
      </c>
      <c r="J49" s="10" t="s">
        <v>534</v>
      </c>
      <c r="K49" s="136" t="s">
        <v>535</v>
      </c>
      <c r="L49" s="192">
        <f t="shared" si="2"/>
        <v>163.55000000000001</v>
      </c>
      <c r="M49" s="300">
        <f t="shared" si="3"/>
        <v>196.26000000000002</v>
      </c>
      <c r="O49" s="131" t="s">
        <v>530</v>
      </c>
      <c r="P49" s="72">
        <v>17946</v>
      </c>
      <c r="Q49" s="10" t="s">
        <v>531</v>
      </c>
      <c r="R49" s="215" t="s">
        <v>532</v>
      </c>
      <c r="S49" s="113">
        <v>86.100000000000009</v>
      </c>
      <c r="T49" s="214">
        <v>101.598</v>
      </c>
      <c r="U49" s="413"/>
      <c r="V49" s="129" t="s">
        <v>533</v>
      </c>
      <c r="W49" s="119" t="s">
        <v>431</v>
      </c>
      <c r="X49" s="10" t="s">
        <v>534</v>
      </c>
      <c r="Y49" s="215" t="s">
        <v>535</v>
      </c>
      <c r="Z49" s="214">
        <v>163.55000000000001</v>
      </c>
      <c r="AA49" s="214">
        <v>192.989</v>
      </c>
    </row>
    <row r="50" spans="1:27" ht="30.2" customHeight="1" thickBot="1">
      <c r="A50" s="130" t="s">
        <v>536</v>
      </c>
      <c r="B50" s="110">
        <v>17351</v>
      </c>
      <c r="C50" s="10" t="s">
        <v>537</v>
      </c>
      <c r="D50" s="136" t="s">
        <v>538</v>
      </c>
      <c r="E50" s="113">
        <f t="shared" si="0"/>
        <v>86.4</v>
      </c>
      <c r="F50" s="113">
        <f t="shared" si="1"/>
        <v>103.68</v>
      </c>
      <c r="G50" s="413"/>
      <c r="H50" s="129" t="s">
        <v>539</v>
      </c>
      <c r="I50" s="119" t="s">
        <v>431</v>
      </c>
      <c r="J50" s="10" t="s">
        <v>534</v>
      </c>
      <c r="K50" s="136" t="s">
        <v>540</v>
      </c>
      <c r="L50" s="192">
        <f t="shared" si="2"/>
        <v>146.55000000000001</v>
      </c>
      <c r="M50" s="300">
        <f t="shared" si="3"/>
        <v>175.86</v>
      </c>
      <c r="O50" s="130" t="s">
        <v>536</v>
      </c>
      <c r="P50" s="110">
        <v>17351</v>
      </c>
      <c r="Q50" s="10" t="s">
        <v>537</v>
      </c>
      <c r="R50" s="215" t="s">
        <v>538</v>
      </c>
      <c r="S50" s="117">
        <v>86.4</v>
      </c>
      <c r="T50" s="117">
        <v>101.952</v>
      </c>
      <c r="U50" s="413"/>
      <c r="V50" s="129" t="s">
        <v>539</v>
      </c>
      <c r="W50" s="119" t="s">
        <v>431</v>
      </c>
      <c r="X50" s="10" t="s">
        <v>534</v>
      </c>
      <c r="Y50" s="215" t="s">
        <v>540</v>
      </c>
      <c r="Z50" s="214">
        <v>146.55000000000001</v>
      </c>
      <c r="AA50" s="214">
        <v>172.929</v>
      </c>
    </row>
    <row r="51" spans="1:27" ht="30.2" customHeight="1" thickBot="1">
      <c r="A51" s="130" t="s">
        <v>541</v>
      </c>
      <c r="B51" s="110">
        <v>19580</v>
      </c>
      <c r="C51" s="143" t="s">
        <v>358</v>
      </c>
      <c r="D51" s="139" t="s">
        <v>542</v>
      </c>
      <c r="E51" s="113">
        <f t="shared" si="0"/>
        <v>128</v>
      </c>
      <c r="F51" s="113">
        <f t="shared" si="1"/>
        <v>153.6</v>
      </c>
      <c r="G51" s="413"/>
      <c r="H51" s="134" t="s">
        <v>543</v>
      </c>
      <c r="I51" s="124" t="s">
        <v>431</v>
      </c>
      <c r="J51" s="10" t="s">
        <v>544</v>
      </c>
      <c r="K51" s="136" t="s">
        <v>545</v>
      </c>
      <c r="L51" s="192">
        <f t="shared" si="2"/>
        <v>250.8</v>
      </c>
      <c r="M51" s="300">
        <f t="shared" si="3"/>
        <v>300.95999999999998</v>
      </c>
      <c r="O51" s="130" t="s">
        <v>541</v>
      </c>
      <c r="P51" s="110">
        <v>19580</v>
      </c>
      <c r="Q51" s="230" t="s">
        <v>358</v>
      </c>
      <c r="R51" s="220" t="s">
        <v>542</v>
      </c>
      <c r="S51" s="117">
        <v>128</v>
      </c>
      <c r="T51" s="117">
        <v>151.04</v>
      </c>
      <c r="U51" s="413"/>
      <c r="V51" s="134" t="s">
        <v>543</v>
      </c>
      <c r="W51" s="124" t="s">
        <v>431</v>
      </c>
      <c r="X51" s="10" t="s">
        <v>544</v>
      </c>
      <c r="Y51" s="215" t="s">
        <v>545</v>
      </c>
      <c r="Z51" s="214">
        <v>250.80500000000001</v>
      </c>
      <c r="AA51" s="217">
        <v>287.33</v>
      </c>
    </row>
    <row r="52" spans="1:27" ht="6" customHeight="1">
      <c r="F52" s="160"/>
    </row>
    <row r="53" spans="1:27" ht="24" customHeight="1">
      <c r="A53" s="125"/>
      <c r="B53" s="443" t="s">
        <v>546</v>
      </c>
      <c r="C53" s="443"/>
      <c r="D53" s="443"/>
      <c r="E53" s="443"/>
      <c r="F53" s="443"/>
      <c r="G53" s="443"/>
      <c r="H53" s="443"/>
      <c r="I53" s="443"/>
    </row>
    <row r="54" spans="1:27">
      <c r="E54"/>
    </row>
    <row r="55" spans="1:27">
      <c r="A55" s="126" t="s">
        <v>547</v>
      </c>
      <c r="B55" s="46"/>
      <c r="C55" s="46"/>
      <c r="D55" s="46"/>
      <c r="E55"/>
    </row>
    <row r="56" spans="1:27">
      <c r="A56" s="126" t="s">
        <v>548</v>
      </c>
      <c r="B56" s="46"/>
      <c r="C56" s="46"/>
      <c r="D56" s="46"/>
      <c r="E56"/>
    </row>
    <row r="57" spans="1:27">
      <c r="A57" s="126" t="s">
        <v>549</v>
      </c>
      <c r="B57" s="46"/>
      <c r="C57" s="46"/>
      <c r="D57" s="46"/>
      <c r="E57"/>
    </row>
    <row r="58" spans="1:27">
      <c r="A58" s="126" t="s">
        <v>550</v>
      </c>
      <c r="B58" s="46"/>
      <c r="C58" s="46"/>
      <c r="D58" s="46"/>
      <c r="E58"/>
    </row>
    <row r="59" spans="1:27">
      <c r="A59" s="126" t="s">
        <v>551</v>
      </c>
      <c r="B59" s="46"/>
      <c r="C59" s="46"/>
      <c r="D59" s="46"/>
      <c r="E59"/>
    </row>
    <row r="60" spans="1:27">
      <c r="A60" s="126" t="s">
        <v>552</v>
      </c>
      <c r="B60" s="46"/>
      <c r="C60" s="46"/>
      <c r="D60" s="46"/>
      <c r="E60"/>
    </row>
    <row r="61" spans="1:27">
      <c r="A61" s="126" t="s">
        <v>553</v>
      </c>
      <c r="B61" s="46"/>
      <c r="C61" s="46"/>
      <c r="D61" s="46"/>
      <c r="E61"/>
    </row>
  </sheetData>
  <mergeCells count="34">
    <mergeCell ref="A14:M14"/>
    <mergeCell ref="A1:M1"/>
    <mergeCell ref="A2:M2"/>
    <mergeCell ref="A3:F8"/>
    <mergeCell ref="G3:M3"/>
    <mergeCell ref="G4:M4"/>
    <mergeCell ref="G5:M5"/>
    <mergeCell ref="G6:M6"/>
    <mergeCell ref="G7:M7"/>
    <mergeCell ref="H8:O8"/>
    <mergeCell ref="A9:M9"/>
    <mergeCell ref="A10:M10"/>
    <mergeCell ref="A11:M11"/>
    <mergeCell ref="A12:M12"/>
    <mergeCell ref="A13:M13"/>
    <mergeCell ref="I16:I17"/>
    <mergeCell ref="J16:J17"/>
    <mergeCell ref="L16:M16"/>
    <mergeCell ref="B53:I53"/>
    <mergeCell ref="A16:A17"/>
    <mergeCell ref="B16:B17"/>
    <mergeCell ref="C16:C17"/>
    <mergeCell ref="E16:F16"/>
    <mergeCell ref="G16:G51"/>
    <mergeCell ref="H16:H17"/>
    <mergeCell ref="V16:V17"/>
    <mergeCell ref="W16:W17"/>
    <mergeCell ref="X16:X17"/>
    <mergeCell ref="Z16:AA16"/>
    <mergeCell ref="O16:O17"/>
    <mergeCell ref="P16:P17"/>
    <mergeCell ref="Q16:Q17"/>
    <mergeCell ref="S16:T16"/>
    <mergeCell ref="U16:U51"/>
  </mergeCells>
  <pageMargins left="0.11811023622047245" right="0.11811023622047245" top="0.55118110236220474" bottom="0.15748031496062992" header="0.11811023622047245" footer="0.11811023622047245"/>
  <pageSetup paperSize="9" scale="55" orientation="portrait" r:id="rId1"/>
  <colBreaks count="1" manualBreakCount="1">
    <brk id="13" max="61" man="1"/>
  </colBreaks>
  <legacyDrawing r:id="rId2"/>
  <oleObjects>
    <oleObject progId="CorelDraw.Graphic.9" shapeId="13315" r:id="rId3"/>
    <oleObject progId="Word.Picture.8" shapeId="13316" r:id="rId4"/>
  </oleObjects>
</worksheet>
</file>

<file path=xl/worksheets/sheet7.xml><?xml version="1.0" encoding="utf-8"?>
<worksheet xmlns="http://schemas.openxmlformats.org/spreadsheetml/2006/main" xmlns:r="http://schemas.openxmlformats.org/officeDocument/2006/relationships">
  <dimension ref="A1:V42"/>
  <sheetViews>
    <sheetView topLeftCell="A19" workbookViewId="0">
      <selection activeCell="I39" sqref="I39"/>
    </sheetView>
  </sheetViews>
  <sheetFormatPr defaultRowHeight="15"/>
  <cols>
    <col min="1" max="1" width="24.7109375" customWidth="1"/>
    <col min="2" max="2" width="14.7109375" customWidth="1"/>
    <col min="3" max="4" width="8.7109375" customWidth="1"/>
    <col min="5" max="5" width="1" customWidth="1"/>
    <col min="6" max="6" width="24.7109375" customWidth="1"/>
    <col min="7" max="7" width="14.7109375" customWidth="1"/>
    <col min="8" max="9" width="8.7109375" customWidth="1"/>
    <col min="11" max="11" width="9.140625" customWidth="1"/>
    <col min="12" max="12" width="24.7109375" hidden="1" customWidth="1"/>
    <col min="13" max="13" width="14.7109375" hidden="1" customWidth="1"/>
    <col min="14" max="15" width="8.7109375" hidden="1" customWidth="1"/>
    <col min="16" max="16" width="1" hidden="1" customWidth="1"/>
    <col min="17" max="17" width="24.7109375" hidden="1" customWidth="1"/>
    <col min="18" max="18" width="14.7109375" hidden="1" customWidth="1"/>
    <col min="19" max="20" width="8.7109375" hidden="1" customWidth="1"/>
    <col min="21" max="22" width="9.140625" hidden="1" customWidth="1"/>
    <col min="23" max="31" width="9.140625" customWidth="1"/>
  </cols>
  <sheetData>
    <row r="1" spans="1:20" ht="21.95" customHeight="1">
      <c r="A1" s="353" t="s">
        <v>690</v>
      </c>
      <c r="B1" s="353"/>
      <c r="C1" s="353"/>
      <c r="D1" s="353"/>
      <c r="E1" s="353"/>
      <c r="F1" s="353"/>
      <c r="G1" s="353"/>
      <c r="H1" s="353"/>
      <c r="I1" s="353"/>
    </row>
    <row r="2" spans="1:20" ht="21.95" customHeight="1">
      <c r="A2" s="357" t="s">
        <v>691</v>
      </c>
      <c r="B2" s="357"/>
      <c r="C2" s="357"/>
      <c r="D2" s="357"/>
      <c r="E2" s="357"/>
      <c r="F2" s="357"/>
      <c r="G2" s="357"/>
      <c r="H2" s="357"/>
      <c r="I2" s="357"/>
    </row>
    <row r="3" spans="1:20" ht="21.95" customHeight="1">
      <c r="A3" s="54"/>
      <c r="B3" s="54"/>
      <c r="C3" s="54"/>
      <c r="D3" s="54"/>
      <c r="E3" s="54"/>
      <c r="F3" s="54"/>
      <c r="G3" s="54"/>
      <c r="H3" s="54"/>
    </row>
    <row r="4" spans="1:20" ht="15" customHeight="1">
      <c r="A4" s="487"/>
      <c r="B4" s="487"/>
      <c r="C4" s="487"/>
      <c r="D4" s="487"/>
      <c r="E4" s="93"/>
      <c r="F4" s="355" t="s">
        <v>79</v>
      </c>
      <c r="G4" s="355"/>
      <c r="H4" s="355"/>
      <c r="I4" s="355"/>
    </row>
    <row r="5" spans="1:20" ht="15" customHeight="1">
      <c r="A5" s="487"/>
      <c r="B5" s="487"/>
      <c r="C5" s="487"/>
      <c r="D5" s="487"/>
      <c r="E5" s="93"/>
      <c r="F5" s="355" t="s">
        <v>776</v>
      </c>
      <c r="G5" s="355"/>
      <c r="H5" s="355"/>
      <c r="I5" s="355"/>
    </row>
    <row r="6" spans="1:20" ht="15" customHeight="1">
      <c r="A6" s="487"/>
      <c r="B6" s="487"/>
      <c r="C6" s="487"/>
      <c r="D6" s="487"/>
      <c r="E6" s="93"/>
      <c r="F6" s="355" t="s">
        <v>784</v>
      </c>
      <c r="G6" s="355"/>
      <c r="H6" s="355"/>
      <c r="I6" s="355"/>
    </row>
    <row r="7" spans="1:20" ht="15" customHeight="1">
      <c r="A7" s="487"/>
      <c r="B7" s="487"/>
      <c r="C7" s="487"/>
      <c r="D7" s="487"/>
      <c r="E7" s="93"/>
      <c r="F7" s="356" t="s">
        <v>81</v>
      </c>
      <c r="G7" s="356"/>
      <c r="H7" s="356"/>
      <c r="I7" s="356"/>
    </row>
    <row r="8" spans="1:20" ht="15" customHeight="1">
      <c r="A8" s="487"/>
      <c r="B8" s="487"/>
      <c r="C8" s="487"/>
      <c r="D8" s="487"/>
      <c r="E8" s="93"/>
      <c r="F8" s="356" t="s">
        <v>80</v>
      </c>
      <c r="G8" s="356"/>
      <c r="H8" s="356"/>
      <c r="I8" s="356"/>
    </row>
    <row r="9" spans="1:20" ht="15" customHeight="1">
      <c r="A9" s="53"/>
      <c r="B9" s="93"/>
      <c r="C9" s="93"/>
      <c r="D9" s="93"/>
      <c r="E9" s="93"/>
      <c r="F9" s="93"/>
      <c r="G9" s="93"/>
      <c r="H9" s="93"/>
      <c r="I9" s="93"/>
    </row>
    <row r="10" spans="1:20" ht="39.950000000000003" customHeight="1">
      <c r="A10" s="359" t="s">
        <v>692</v>
      </c>
      <c r="B10" s="359"/>
      <c r="C10" s="359"/>
      <c r="D10" s="359"/>
      <c r="E10" s="359"/>
      <c r="F10" s="359"/>
      <c r="G10" s="359"/>
      <c r="H10" s="359"/>
      <c r="I10" s="359"/>
    </row>
    <row r="11" spans="1:20" ht="24.95" customHeight="1">
      <c r="A11" s="359" t="s">
        <v>786</v>
      </c>
      <c r="B11" s="359"/>
      <c r="C11" s="359"/>
      <c r="D11" s="359"/>
      <c r="E11" s="359"/>
      <c r="F11" s="359"/>
      <c r="G11" s="359"/>
      <c r="H11" s="359"/>
      <c r="I11" s="359"/>
    </row>
    <row r="12" spans="1:20" ht="15" customHeight="1">
      <c r="A12" s="488" t="s">
        <v>0</v>
      </c>
      <c r="B12" s="488"/>
      <c r="C12" s="488"/>
      <c r="D12" s="488"/>
      <c r="E12" s="488"/>
      <c r="F12" s="488"/>
      <c r="G12" s="488"/>
      <c r="H12" s="488"/>
      <c r="I12" s="488"/>
    </row>
    <row r="13" spans="1:20" ht="15.75">
      <c r="A13" s="1"/>
    </row>
    <row r="14" spans="1:20" ht="24.95" customHeight="1">
      <c r="A14" s="444" t="s">
        <v>277</v>
      </c>
      <c r="B14" s="444"/>
      <c r="C14" s="444"/>
      <c r="D14" s="444"/>
      <c r="E14" s="444"/>
      <c r="F14" s="444"/>
      <c r="G14" s="444"/>
      <c r="H14" s="444"/>
      <c r="I14" s="444"/>
    </row>
    <row r="15" spans="1:20" ht="16.5" thickBot="1">
      <c r="A15" s="489" t="s">
        <v>794</v>
      </c>
      <c r="B15" s="489"/>
      <c r="C15" s="489"/>
      <c r="D15" s="489"/>
      <c r="E15" s="489"/>
      <c r="F15" s="489"/>
      <c r="G15" s="489"/>
      <c r="H15" s="489"/>
      <c r="I15" s="489"/>
    </row>
    <row r="16" spans="1:20" ht="15.75" customHeight="1" thickBot="1">
      <c r="A16" s="393" t="s">
        <v>1</v>
      </c>
      <c r="B16" s="485" t="s">
        <v>67</v>
      </c>
      <c r="C16" s="477" t="s">
        <v>149</v>
      </c>
      <c r="D16" s="478"/>
      <c r="F16" s="393" t="s">
        <v>1</v>
      </c>
      <c r="G16" s="485" t="s">
        <v>67</v>
      </c>
      <c r="H16" s="477" t="s">
        <v>149</v>
      </c>
      <c r="I16" s="478"/>
      <c r="L16" s="393" t="s">
        <v>1</v>
      </c>
      <c r="M16" s="485" t="s">
        <v>67</v>
      </c>
      <c r="N16" s="477" t="s">
        <v>149</v>
      </c>
      <c r="O16" s="478"/>
      <c r="Q16" s="393" t="s">
        <v>1</v>
      </c>
      <c r="R16" s="485" t="s">
        <v>67</v>
      </c>
      <c r="S16" s="477" t="s">
        <v>149</v>
      </c>
      <c r="T16" s="478"/>
    </row>
    <row r="17" spans="1:22" ht="24.95" customHeight="1" thickBot="1">
      <c r="A17" s="394"/>
      <c r="B17" s="486"/>
      <c r="C17" s="59" t="s">
        <v>3</v>
      </c>
      <c r="D17" s="59" t="s">
        <v>4</v>
      </c>
      <c r="F17" s="394"/>
      <c r="G17" s="486"/>
      <c r="H17" s="59" t="s">
        <v>3</v>
      </c>
      <c r="I17" s="59" t="s">
        <v>4</v>
      </c>
      <c r="L17" s="394"/>
      <c r="M17" s="486"/>
      <c r="N17" s="59" t="s">
        <v>3</v>
      </c>
      <c r="O17" s="59" t="s">
        <v>4</v>
      </c>
      <c r="Q17" s="394"/>
      <c r="R17" s="486"/>
      <c r="S17" s="59" t="s">
        <v>3</v>
      </c>
      <c r="T17" s="59" t="s">
        <v>4</v>
      </c>
    </row>
    <row r="18" spans="1:22" ht="30.2" customHeight="1" thickBot="1">
      <c r="A18" s="479" t="s">
        <v>144</v>
      </c>
      <c r="B18" s="480"/>
      <c r="C18" s="480"/>
      <c r="D18" s="481"/>
      <c r="E18" s="52"/>
      <c r="F18" s="482" t="s">
        <v>45</v>
      </c>
      <c r="G18" s="483"/>
      <c r="H18" s="483"/>
      <c r="I18" s="484"/>
      <c r="L18" s="479" t="s">
        <v>144</v>
      </c>
      <c r="M18" s="480"/>
      <c r="N18" s="480"/>
      <c r="O18" s="481"/>
      <c r="P18" s="52"/>
      <c r="Q18" s="482" t="s">
        <v>45</v>
      </c>
      <c r="R18" s="483"/>
      <c r="S18" s="483"/>
      <c r="T18" s="484"/>
    </row>
    <row r="19" spans="1:22" ht="21.95" customHeight="1" thickBot="1">
      <c r="A19" s="180" t="s">
        <v>143</v>
      </c>
      <c r="B19" s="107" t="s">
        <v>25</v>
      </c>
      <c r="C19" s="3">
        <f t="shared" ref="C19:C27" si="0">MROUND(N19,0.05)</f>
        <v>61.35</v>
      </c>
      <c r="D19" s="3">
        <f>C19*1.2</f>
        <v>73.62</v>
      </c>
      <c r="F19" s="178" t="s">
        <v>46</v>
      </c>
      <c r="G19" s="187" t="s">
        <v>25</v>
      </c>
      <c r="H19" s="3">
        <f t="shared" ref="H19:H24" si="1">MROUND(S19,0.05)</f>
        <v>73.75</v>
      </c>
      <c r="I19" s="3">
        <f>H19*1.2</f>
        <v>88.5</v>
      </c>
      <c r="L19" s="180" t="s">
        <v>143</v>
      </c>
      <c r="M19" s="107" t="s">
        <v>25</v>
      </c>
      <c r="N19" s="3">
        <v>61.336500000000008</v>
      </c>
      <c r="O19" s="3">
        <v>70.269000000000005</v>
      </c>
      <c r="Q19" s="178" t="s">
        <v>46</v>
      </c>
      <c r="R19" s="187" t="s">
        <v>25</v>
      </c>
      <c r="S19" s="3">
        <v>73.748000000000005</v>
      </c>
      <c r="T19" s="3">
        <v>84.488</v>
      </c>
      <c r="V19" s="3">
        <v>1.03</v>
      </c>
    </row>
    <row r="20" spans="1:22" ht="21.95" customHeight="1" thickBot="1">
      <c r="A20" s="181" t="s">
        <v>142</v>
      </c>
      <c r="B20" s="33" t="s">
        <v>34</v>
      </c>
      <c r="C20" s="3">
        <f t="shared" si="0"/>
        <v>86.600000000000009</v>
      </c>
      <c r="D20" s="3">
        <f t="shared" ref="D20:D22" si="2">C20*1.2</f>
        <v>103.92</v>
      </c>
      <c r="F20" s="179" t="s">
        <v>47</v>
      </c>
      <c r="G20" s="6" t="s">
        <v>120</v>
      </c>
      <c r="H20" s="3">
        <f t="shared" si="1"/>
        <v>87.65</v>
      </c>
      <c r="I20" s="3">
        <f t="shared" ref="I20:I24" si="3">H20*1.2</f>
        <v>105.18</v>
      </c>
      <c r="L20" s="181" t="s">
        <v>142</v>
      </c>
      <c r="M20" s="33" t="s">
        <v>34</v>
      </c>
      <c r="N20" s="3">
        <v>86.623000000000005</v>
      </c>
      <c r="O20" s="3">
        <v>99.238</v>
      </c>
      <c r="Q20" s="179" t="s">
        <v>47</v>
      </c>
      <c r="R20" s="6" t="s">
        <v>120</v>
      </c>
      <c r="S20" s="9">
        <v>87.653000000000006</v>
      </c>
      <c r="T20" s="3">
        <v>100.41800000000001</v>
      </c>
    </row>
    <row r="21" spans="1:22" ht="24" thickBot="1">
      <c r="A21" s="181" t="s">
        <v>141</v>
      </c>
      <c r="B21" s="33" t="s">
        <v>34</v>
      </c>
      <c r="C21" s="3">
        <f t="shared" si="0"/>
        <v>71</v>
      </c>
      <c r="D21" s="3">
        <f t="shared" si="2"/>
        <v>85.2</v>
      </c>
      <c r="F21" s="179" t="s">
        <v>48</v>
      </c>
      <c r="G21" s="17" t="s">
        <v>37</v>
      </c>
      <c r="H21" s="3">
        <f t="shared" si="1"/>
        <v>88.25</v>
      </c>
      <c r="I21" s="3">
        <f t="shared" si="3"/>
        <v>105.89999999999999</v>
      </c>
      <c r="L21" s="181" t="s">
        <v>141</v>
      </c>
      <c r="M21" s="33" t="s">
        <v>34</v>
      </c>
      <c r="N21" s="3">
        <v>71.018500000000003</v>
      </c>
      <c r="O21" s="3">
        <v>81.361000000000004</v>
      </c>
      <c r="Q21" s="179" t="s">
        <v>48</v>
      </c>
      <c r="R21" s="17" t="s">
        <v>37</v>
      </c>
      <c r="S21" s="9">
        <v>88.271000000000001</v>
      </c>
      <c r="T21" s="3">
        <v>101.126</v>
      </c>
    </row>
    <row r="22" spans="1:22" ht="21.95" customHeight="1" thickBot="1">
      <c r="A22" s="181" t="s">
        <v>140</v>
      </c>
      <c r="B22" s="33" t="s">
        <v>53</v>
      </c>
      <c r="C22" s="3">
        <f t="shared" si="0"/>
        <v>208.85000000000002</v>
      </c>
      <c r="D22" s="3">
        <f t="shared" si="2"/>
        <v>250.62</v>
      </c>
      <c r="F22" s="179" t="s">
        <v>49</v>
      </c>
      <c r="G22" s="6" t="s">
        <v>34</v>
      </c>
      <c r="H22" s="3">
        <f t="shared" si="1"/>
        <v>109.30000000000001</v>
      </c>
      <c r="I22" s="3">
        <f t="shared" si="3"/>
        <v>131.16</v>
      </c>
      <c r="L22" s="181" t="s">
        <v>140</v>
      </c>
      <c r="M22" s="33" t="s">
        <v>53</v>
      </c>
      <c r="N22" s="3">
        <v>208.83250000000001</v>
      </c>
      <c r="O22" s="3">
        <v>239.24499999999998</v>
      </c>
      <c r="Q22" s="179" t="s">
        <v>49</v>
      </c>
      <c r="R22" s="6" t="s">
        <v>34</v>
      </c>
      <c r="S22" s="9">
        <v>109.28300000000002</v>
      </c>
      <c r="T22" s="3">
        <v>125.19800000000001</v>
      </c>
    </row>
    <row r="23" spans="1:22" ht="21.95" customHeight="1" thickBot="1">
      <c r="A23" s="462" t="s">
        <v>139</v>
      </c>
      <c r="B23" s="463"/>
      <c r="C23" s="463"/>
      <c r="D23" s="464"/>
      <c r="F23" s="179" t="s">
        <v>50</v>
      </c>
      <c r="G23" s="6" t="s">
        <v>51</v>
      </c>
      <c r="H23" s="3">
        <f t="shared" si="1"/>
        <v>110</v>
      </c>
      <c r="I23" s="3">
        <f t="shared" si="3"/>
        <v>132</v>
      </c>
      <c r="L23" s="462" t="s">
        <v>139</v>
      </c>
      <c r="M23" s="463"/>
      <c r="N23" s="463"/>
      <c r="O23" s="464"/>
      <c r="Q23" s="179" t="s">
        <v>50</v>
      </c>
      <c r="R23" s="6" t="s">
        <v>51</v>
      </c>
      <c r="S23" s="9">
        <v>110.00400000000002</v>
      </c>
      <c r="T23" s="3">
        <v>126.024</v>
      </c>
    </row>
    <row r="24" spans="1:22" ht="21.95" customHeight="1" thickBot="1">
      <c r="A24" s="182" t="s">
        <v>138</v>
      </c>
      <c r="B24" s="107" t="s">
        <v>137</v>
      </c>
      <c r="C24" s="3">
        <f t="shared" si="0"/>
        <v>24.950000000000003</v>
      </c>
      <c r="D24" s="3">
        <f>C24*1.2</f>
        <v>29.94</v>
      </c>
      <c r="F24" s="179" t="s">
        <v>52</v>
      </c>
      <c r="G24" s="6" t="s">
        <v>53</v>
      </c>
      <c r="H24" s="3">
        <f t="shared" si="1"/>
        <v>158.60000000000002</v>
      </c>
      <c r="I24" s="3">
        <f t="shared" si="3"/>
        <v>190.32000000000002</v>
      </c>
      <c r="L24" s="182" t="s">
        <v>138</v>
      </c>
      <c r="M24" s="107" t="s">
        <v>137</v>
      </c>
      <c r="N24" s="3">
        <v>24.926000000000002</v>
      </c>
      <c r="O24" s="3">
        <v>28.556000000000001</v>
      </c>
      <c r="Q24" s="179" t="s">
        <v>52</v>
      </c>
      <c r="R24" s="6" t="s">
        <v>53</v>
      </c>
      <c r="S24" s="9">
        <v>158.62</v>
      </c>
      <c r="T24" s="3">
        <v>181.72</v>
      </c>
    </row>
    <row r="25" spans="1:22" ht="15.75" thickBot="1">
      <c r="A25" s="308" t="s">
        <v>136</v>
      </c>
      <c r="B25" s="309"/>
      <c r="C25" s="309"/>
      <c r="D25" s="310"/>
      <c r="L25" s="308" t="s">
        <v>136</v>
      </c>
      <c r="M25" s="309"/>
      <c r="N25" s="309"/>
      <c r="O25" s="310"/>
    </row>
    <row r="26" spans="1:22" ht="15.75" customHeight="1" thickBot="1">
      <c r="A26" s="453" t="s">
        <v>135</v>
      </c>
      <c r="B26" s="454"/>
      <c r="C26" s="7">
        <f t="shared" si="0"/>
        <v>217.4</v>
      </c>
      <c r="D26" s="3">
        <f>C26*1.2</f>
        <v>260.88</v>
      </c>
      <c r="F26" s="455" t="s">
        <v>125</v>
      </c>
      <c r="G26" s="456"/>
      <c r="H26" s="456"/>
      <c r="I26" s="457"/>
      <c r="L26" s="453" t="s">
        <v>135</v>
      </c>
      <c r="M26" s="454"/>
      <c r="N26" s="7">
        <v>217.38150000000002</v>
      </c>
      <c r="O26" s="3">
        <v>249.03899999999999</v>
      </c>
      <c r="Q26" s="455" t="s">
        <v>125</v>
      </c>
      <c r="R26" s="456"/>
      <c r="S26" s="456"/>
      <c r="T26" s="457"/>
    </row>
    <row r="27" spans="1:22" ht="15.75" customHeight="1" thickBot="1">
      <c r="A27" s="453" t="s">
        <v>134</v>
      </c>
      <c r="B27" s="454"/>
      <c r="C27" s="7">
        <f t="shared" si="0"/>
        <v>136.30000000000001</v>
      </c>
      <c r="D27" s="3">
        <f>C27*1.2</f>
        <v>163.56</v>
      </c>
      <c r="F27" s="458"/>
      <c r="G27" s="459"/>
      <c r="H27" s="459"/>
      <c r="I27" s="460"/>
      <c r="L27" s="453" t="s">
        <v>134</v>
      </c>
      <c r="M27" s="454"/>
      <c r="N27" s="82">
        <v>136.32050000000001</v>
      </c>
      <c r="O27" s="3">
        <v>156.17299999999997</v>
      </c>
      <c r="Q27" s="458"/>
      <c r="R27" s="459"/>
      <c r="S27" s="459"/>
      <c r="T27" s="460"/>
    </row>
    <row r="28" spans="1:22" ht="30.2" customHeight="1" thickBot="1">
      <c r="A28" s="461" t="s">
        <v>133</v>
      </c>
      <c r="B28" s="461"/>
      <c r="C28" s="461"/>
      <c r="D28" s="461"/>
      <c r="F28" s="185" t="s">
        <v>124</v>
      </c>
      <c r="G28" s="51" t="s">
        <v>123</v>
      </c>
      <c r="H28" s="37">
        <f t="shared" ref="H28:H33" si="4">MROUND(S28,0.05)</f>
        <v>223.95000000000002</v>
      </c>
      <c r="I28" s="37">
        <f>H28*1.2</f>
        <v>268.74</v>
      </c>
      <c r="L28" s="461" t="s">
        <v>133</v>
      </c>
      <c r="M28" s="461"/>
      <c r="N28" s="461"/>
      <c r="O28" s="461"/>
      <c r="Q28" s="185" t="s">
        <v>124</v>
      </c>
      <c r="R28" s="51" t="s">
        <v>123</v>
      </c>
      <c r="S28" s="37">
        <v>223.97350000000003</v>
      </c>
      <c r="T28" s="37">
        <v>256.59100000000001</v>
      </c>
    </row>
    <row r="29" spans="1:22" ht="22.7" customHeight="1" thickBot="1">
      <c r="A29" s="462" t="s">
        <v>132</v>
      </c>
      <c r="B29" s="463"/>
      <c r="C29" s="463"/>
      <c r="D29" s="464"/>
      <c r="F29" s="465" t="s">
        <v>122</v>
      </c>
      <c r="G29" s="468" t="s">
        <v>121</v>
      </c>
      <c r="H29" s="471">
        <f t="shared" si="4"/>
        <v>191.15</v>
      </c>
      <c r="I29" s="471">
        <f>H29*1.2</f>
        <v>229.38</v>
      </c>
      <c r="L29" s="462" t="s">
        <v>132</v>
      </c>
      <c r="M29" s="463"/>
      <c r="N29" s="463"/>
      <c r="O29" s="464"/>
      <c r="Q29" s="465" t="s">
        <v>122</v>
      </c>
      <c r="R29" s="468" t="s">
        <v>121</v>
      </c>
      <c r="S29" s="226">
        <v>191.16800000000003</v>
      </c>
      <c r="T29" s="471">
        <v>219.00800000000001</v>
      </c>
    </row>
    <row r="30" spans="1:22" ht="15.75" customHeight="1" thickBot="1">
      <c r="A30" s="180" t="s">
        <v>652</v>
      </c>
      <c r="B30" s="474" t="s">
        <v>131</v>
      </c>
      <c r="C30" s="7">
        <f t="shared" ref="C30:C38" si="5">MROUND(N30,0.05)</f>
        <v>340.70000000000005</v>
      </c>
      <c r="D30" s="3">
        <f>C30*1.2</f>
        <v>408.84000000000003</v>
      </c>
      <c r="F30" s="466"/>
      <c r="G30" s="469"/>
      <c r="H30" s="472">
        <f t="shared" si="4"/>
        <v>0</v>
      </c>
      <c r="I30" s="472"/>
      <c r="L30" s="180" t="s">
        <v>671</v>
      </c>
      <c r="M30" s="474" t="s">
        <v>131</v>
      </c>
      <c r="N30" s="7">
        <v>340.72400000000005</v>
      </c>
      <c r="O30" s="3">
        <v>390.34399999999999</v>
      </c>
      <c r="Q30" s="466"/>
      <c r="R30" s="469"/>
      <c r="S30" s="227">
        <v>0</v>
      </c>
      <c r="T30" s="472"/>
    </row>
    <row r="31" spans="1:22" ht="15.75" thickBot="1">
      <c r="A31" s="181" t="s">
        <v>653</v>
      </c>
      <c r="B31" s="475"/>
      <c r="C31" s="7">
        <f t="shared" si="5"/>
        <v>437.6</v>
      </c>
      <c r="D31" s="3">
        <f t="shared" ref="D31:D38" si="6">C31*1.2</f>
        <v>525.12</v>
      </c>
      <c r="F31" s="467"/>
      <c r="G31" s="470"/>
      <c r="H31" s="473">
        <f t="shared" si="4"/>
        <v>0</v>
      </c>
      <c r="I31" s="473"/>
      <c r="L31" s="181" t="s">
        <v>672</v>
      </c>
      <c r="M31" s="475"/>
      <c r="N31" s="82">
        <v>437.59550000000002</v>
      </c>
      <c r="O31" s="3">
        <v>501.32299999999998</v>
      </c>
      <c r="Q31" s="467"/>
      <c r="R31" s="470"/>
      <c r="S31" s="228">
        <v>0</v>
      </c>
      <c r="T31" s="473"/>
    </row>
    <row r="32" spans="1:22" ht="21.95" customHeight="1" thickBot="1">
      <c r="A32" s="181" t="s">
        <v>639</v>
      </c>
      <c r="B32" s="475"/>
      <c r="C32" s="7">
        <f t="shared" si="5"/>
        <v>359.40000000000003</v>
      </c>
      <c r="D32" s="3">
        <f t="shared" si="6"/>
        <v>431.28000000000003</v>
      </c>
      <c r="F32" s="154" t="s">
        <v>635</v>
      </c>
      <c r="G32" s="163" t="s">
        <v>637</v>
      </c>
      <c r="H32" s="188">
        <f t="shared" si="4"/>
        <v>45.550000000000004</v>
      </c>
      <c r="I32" s="37">
        <f>H32*1.2</f>
        <v>54.660000000000004</v>
      </c>
      <c r="L32" s="181" t="s">
        <v>639</v>
      </c>
      <c r="M32" s="475"/>
      <c r="N32" s="82">
        <v>359.41850000000005</v>
      </c>
      <c r="O32" s="3">
        <v>411.76100000000002</v>
      </c>
      <c r="Q32" s="154" t="s">
        <v>635</v>
      </c>
      <c r="R32" s="163" t="s">
        <v>637</v>
      </c>
      <c r="S32" s="188">
        <v>45.526000000000003</v>
      </c>
      <c r="T32" s="37">
        <v>52.155999999999999</v>
      </c>
    </row>
    <row r="33" spans="1:20" ht="21.95" customHeight="1" thickBot="1">
      <c r="A33" s="183" t="s">
        <v>640</v>
      </c>
      <c r="B33" s="475"/>
      <c r="C33" s="7">
        <f t="shared" si="5"/>
        <v>833.65000000000009</v>
      </c>
      <c r="D33" s="3">
        <f t="shared" si="6"/>
        <v>1000.3800000000001</v>
      </c>
      <c r="F33" s="154" t="s">
        <v>636</v>
      </c>
      <c r="G33" s="163" t="s">
        <v>642</v>
      </c>
      <c r="H33" s="37">
        <f t="shared" si="4"/>
        <v>235.10000000000002</v>
      </c>
      <c r="I33" s="37">
        <f>H33*1.2</f>
        <v>282.12</v>
      </c>
      <c r="L33" s="183" t="s">
        <v>640</v>
      </c>
      <c r="M33" s="475"/>
      <c r="N33" s="82">
        <v>833.6305000000001</v>
      </c>
      <c r="O33" s="3">
        <v>955.03300000000002</v>
      </c>
      <c r="Q33" s="154" t="s">
        <v>636</v>
      </c>
      <c r="R33" s="163" t="s">
        <v>642</v>
      </c>
      <c r="S33" s="37">
        <v>235.0975</v>
      </c>
      <c r="T33" s="37">
        <v>269.33499999999998</v>
      </c>
    </row>
    <row r="34" spans="1:20" ht="15.75" thickBot="1">
      <c r="A34" s="183" t="s">
        <v>641</v>
      </c>
      <c r="B34" s="476"/>
      <c r="C34" s="7">
        <f t="shared" si="5"/>
        <v>527.75</v>
      </c>
      <c r="D34" s="3">
        <f t="shared" si="6"/>
        <v>633.29999999999995</v>
      </c>
      <c r="F34" s="490"/>
      <c r="G34" s="490"/>
      <c r="H34" s="490"/>
      <c r="I34" s="490"/>
      <c r="L34" s="183" t="s">
        <v>641</v>
      </c>
      <c r="M34" s="476"/>
      <c r="N34" s="82">
        <v>527.77199999999993</v>
      </c>
      <c r="O34" s="3">
        <v>604.63199999999995</v>
      </c>
    </row>
    <row r="35" spans="1:20" ht="34.5" thickBot="1">
      <c r="A35" s="178" t="s">
        <v>130</v>
      </c>
      <c r="B35" s="10" t="s">
        <v>129</v>
      </c>
      <c r="C35" s="7">
        <f t="shared" si="5"/>
        <v>3291.1000000000004</v>
      </c>
      <c r="D35" s="3">
        <f t="shared" si="6"/>
        <v>3949.32</v>
      </c>
      <c r="F35" s="448" t="s">
        <v>714</v>
      </c>
      <c r="G35" s="449"/>
      <c r="H35" s="449"/>
      <c r="I35" s="450"/>
      <c r="L35" s="178" t="s">
        <v>130</v>
      </c>
      <c r="M35" s="10" t="s">
        <v>129</v>
      </c>
      <c r="N35" s="82">
        <v>3291.1075000000001</v>
      </c>
      <c r="O35" s="3">
        <v>3770.395</v>
      </c>
    </row>
    <row r="36" spans="1:20" ht="18.75" customHeight="1" thickBot="1">
      <c r="A36" s="184" t="s">
        <v>128</v>
      </c>
      <c r="B36" s="451" t="s">
        <v>127</v>
      </c>
      <c r="C36" s="7">
        <f t="shared" si="5"/>
        <v>58.050000000000004</v>
      </c>
      <c r="D36" s="3">
        <f t="shared" si="6"/>
        <v>69.66</v>
      </c>
      <c r="F36" s="259" t="s">
        <v>715</v>
      </c>
      <c r="G36" s="491" t="s">
        <v>717</v>
      </c>
      <c r="H36" s="297">
        <v>106</v>
      </c>
      <c r="I36" s="297">
        <f>H36*1.2</f>
        <v>127.19999999999999</v>
      </c>
      <c r="L36" s="184" t="s">
        <v>128</v>
      </c>
      <c r="M36" s="451" t="s">
        <v>127</v>
      </c>
      <c r="N36" s="82">
        <v>58.040500000000002</v>
      </c>
      <c r="O36" s="3">
        <v>66.492999999999995</v>
      </c>
    </row>
    <row r="37" spans="1:20" ht="18" customHeight="1" thickBot="1">
      <c r="A37" s="183" t="s">
        <v>126</v>
      </c>
      <c r="B37" s="452"/>
      <c r="C37" s="7">
        <f t="shared" si="5"/>
        <v>68.600000000000009</v>
      </c>
      <c r="D37" s="3">
        <f t="shared" si="6"/>
        <v>82.320000000000007</v>
      </c>
      <c r="F37" s="259" t="s">
        <v>716</v>
      </c>
      <c r="G37" s="492"/>
      <c r="H37" s="297">
        <v>25</v>
      </c>
      <c r="I37" s="297">
        <f>H37*1.2</f>
        <v>30</v>
      </c>
      <c r="L37" s="183" t="s">
        <v>126</v>
      </c>
      <c r="M37" s="452"/>
      <c r="N37" s="82">
        <v>68.598000000000013</v>
      </c>
      <c r="O37" s="3">
        <v>78.588000000000008</v>
      </c>
    </row>
    <row r="38" spans="1:20" ht="35.1" customHeight="1" thickBot="1">
      <c r="A38" s="181" t="s">
        <v>638</v>
      </c>
      <c r="B38" s="169" t="s">
        <v>131</v>
      </c>
      <c r="C38" s="7">
        <f t="shared" si="5"/>
        <v>505.40000000000003</v>
      </c>
      <c r="D38" s="3">
        <f t="shared" si="6"/>
        <v>606.48</v>
      </c>
      <c r="F38" s="448" t="s">
        <v>763</v>
      </c>
      <c r="G38" s="449"/>
      <c r="H38" s="449"/>
      <c r="I38" s="450"/>
      <c r="L38" s="181" t="s">
        <v>638</v>
      </c>
      <c r="M38" s="169" t="s">
        <v>131</v>
      </c>
      <c r="N38" s="82">
        <v>505.42100000000005</v>
      </c>
      <c r="O38" s="3">
        <v>579.02600000000007</v>
      </c>
    </row>
    <row r="39" spans="1:20" ht="23.25" customHeight="1" thickBot="1">
      <c r="A39" s="50"/>
      <c r="B39" s="168"/>
      <c r="C39" s="50"/>
      <c r="D39" s="50"/>
      <c r="F39" s="154" t="s">
        <v>765</v>
      </c>
      <c r="G39" s="163" t="s">
        <v>764</v>
      </c>
      <c r="H39" s="37">
        <v>5</v>
      </c>
      <c r="I39" s="37">
        <f>H39*1.2</f>
        <v>6</v>
      </c>
    </row>
    <row r="40" spans="1:20">
      <c r="B40" s="168"/>
    </row>
    <row r="41" spans="1:20">
      <c r="B41" s="168"/>
    </row>
    <row r="42" spans="1:20">
      <c r="B42" s="168"/>
    </row>
  </sheetData>
  <mergeCells count="58">
    <mergeCell ref="B36:B37"/>
    <mergeCell ref="A28:D28"/>
    <mergeCell ref="A29:D29"/>
    <mergeCell ref="F29:F31"/>
    <mergeCell ref="G29:G31"/>
    <mergeCell ref="F34:I34"/>
    <mergeCell ref="F35:I35"/>
    <mergeCell ref="H29:H31"/>
    <mergeCell ref="I29:I31"/>
    <mergeCell ref="B30:B34"/>
    <mergeCell ref="G36:G37"/>
    <mergeCell ref="A26:B26"/>
    <mergeCell ref="F26:I27"/>
    <mergeCell ref="A27:B27"/>
    <mergeCell ref="A16:A17"/>
    <mergeCell ref="B16:B17"/>
    <mergeCell ref="C16:D16"/>
    <mergeCell ref="F16:F17"/>
    <mergeCell ref="G16:G17"/>
    <mergeCell ref="H16:I16"/>
    <mergeCell ref="A18:D18"/>
    <mergeCell ref="F18:I18"/>
    <mergeCell ref="A23:D23"/>
    <mergeCell ref="A25:D25"/>
    <mergeCell ref="A10:I10"/>
    <mergeCell ref="A11:I11"/>
    <mergeCell ref="A12:I12"/>
    <mergeCell ref="A14:I14"/>
    <mergeCell ref="A15:I15"/>
    <mergeCell ref="A1:I1"/>
    <mergeCell ref="A2:I2"/>
    <mergeCell ref="A4:D8"/>
    <mergeCell ref="F4:I4"/>
    <mergeCell ref="F5:I5"/>
    <mergeCell ref="F6:I6"/>
    <mergeCell ref="F7:I7"/>
    <mergeCell ref="F8:I8"/>
    <mergeCell ref="S16:T16"/>
    <mergeCell ref="L18:O18"/>
    <mergeCell ref="Q18:T18"/>
    <mergeCell ref="L23:O23"/>
    <mergeCell ref="L25:O25"/>
    <mergeCell ref="L16:L17"/>
    <mergeCell ref="M16:M17"/>
    <mergeCell ref="N16:O16"/>
    <mergeCell ref="Q16:Q17"/>
    <mergeCell ref="R16:R17"/>
    <mergeCell ref="F38:I38"/>
    <mergeCell ref="M36:M37"/>
    <mergeCell ref="L26:M26"/>
    <mergeCell ref="Q26:T27"/>
    <mergeCell ref="L27:M27"/>
    <mergeCell ref="L28:O28"/>
    <mergeCell ref="L29:O29"/>
    <mergeCell ref="Q29:Q31"/>
    <mergeCell ref="R29:R31"/>
    <mergeCell ref="T29:T31"/>
    <mergeCell ref="M30:M34"/>
  </mergeCells>
  <pageMargins left="0.7" right="0.7" top="0.75" bottom="0.75" header="0.3" footer="0.3"/>
  <pageSetup paperSize="9" scale="76" orientation="portrait" r:id="rId1"/>
  <legacyDrawing r:id="rId2"/>
  <oleObjects>
    <oleObject progId="CorelDraw.Graphic.9" shapeId="14337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dimension ref="A1:Q54"/>
  <sheetViews>
    <sheetView topLeftCell="A16" workbookViewId="0">
      <selection activeCell="S29" sqref="S29"/>
    </sheetView>
  </sheetViews>
  <sheetFormatPr defaultRowHeight="15"/>
  <cols>
    <col min="1" max="1" width="28.7109375" customWidth="1"/>
    <col min="2" max="2" width="43.7109375" customWidth="1"/>
    <col min="3" max="3" width="14.7109375" customWidth="1"/>
    <col min="4" max="4" width="12.7109375" hidden="1" customWidth="1"/>
    <col min="5" max="5" width="11.42578125" bestFit="1" customWidth="1"/>
    <col min="6" max="6" width="11.42578125" style="65" customWidth="1"/>
    <col min="7" max="7" width="0.140625" customWidth="1"/>
    <col min="10" max="10" width="25.7109375" hidden="1" customWidth="1"/>
    <col min="11" max="11" width="30.7109375" hidden="1" customWidth="1"/>
    <col min="12" max="12" width="20.7109375" hidden="1" customWidth="1"/>
    <col min="13" max="13" width="12.7109375" hidden="1" customWidth="1"/>
    <col min="14" max="15" width="11.42578125" hidden="1" customWidth="1"/>
    <col min="16" max="17" width="9.140625" hidden="1" customWidth="1"/>
    <col min="18" max="19" width="9.140625" customWidth="1"/>
  </cols>
  <sheetData>
    <row r="1" spans="1:15" ht="18.75">
      <c r="A1" s="353" t="s">
        <v>690</v>
      </c>
      <c r="B1" s="353"/>
      <c r="C1" s="353"/>
      <c r="D1" s="353"/>
      <c r="E1" s="353"/>
      <c r="F1" s="353"/>
      <c r="G1" s="353"/>
    </row>
    <row r="2" spans="1:15" ht="18.75">
      <c r="A2" s="357" t="s">
        <v>691</v>
      </c>
      <c r="B2" s="357"/>
      <c r="C2" s="357"/>
      <c r="D2" s="357"/>
      <c r="E2" s="357"/>
      <c r="F2" s="357"/>
      <c r="G2" s="357"/>
    </row>
    <row r="3" spans="1:15">
      <c r="A3" s="358"/>
      <c r="B3" s="358"/>
      <c r="C3" s="358"/>
      <c r="D3" s="358"/>
      <c r="E3" s="358"/>
      <c r="F3" s="358"/>
    </row>
    <row r="4" spans="1:15" ht="22.5" customHeight="1">
      <c r="A4" s="354"/>
      <c r="B4" s="354"/>
      <c r="C4" s="355" t="s">
        <v>782</v>
      </c>
      <c r="D4" s="355"/>
      <c r="E4" s="355"/>
      <c r="F4" s="355"/>
      <c r="G4" s="355"/>
      <c r="H4" s="12"/>
      <c r="I4" s="12"/>
      <c r="J4" s="12"/>
      <c r="K4" s="12"/>
    </row>
    <row r="5" spans="1:15" ht="23.25" customHeight="1">
      <c r="A5" s="354"/>
      <c r="B5" s="354"/>
      <c r="C5" s="498" t="s">
        <v>776</v>
      </c>
      <c r="D5" s="498"/>
      <c r="E5" s="498"/>
      <c r="F5" s="498"/>
      <c r="G5" s="498"/>
      <c r="H5" s="12"/>
      <c r="I5" s="12"/>
      <c r="J5" s="12"/>
      <c r="K5" s="12"/>
    </row>
    <row r="6" spans="1:15" ht="22.5" customHeight="1">
      <c r="A6" s="354"/>
      <c r="B6" s="354"/>
      <c r="C6" s="498" t="s">
        <v>783</v>
      </c>
      <c r="D6" s="498"/>
      <c r="E6" s="498"/>
      <c r="F6" s="498"/>
      <c r="G6" s="498"/>
      <c r="H6" s="12"/>
      <c r="I6" s="12"/>
      <c r="J6" s="12"/>
      <c r="K6" s="12"/>
    </row>
    <row r="7" spans="1:15" ht="15" customHeight="1">
      <c r="A7" s="354"/>
      <c r="B7" s="354"/>
      <c r="C7" s="498" t="s">
        <v>81</v>
      </c>
      <c r="D7" s="498"/>
      <c r="E7" s="498"/>
      <c r="F7" s="498"/>
      <c r="G7" s="498"/>
      <c r="H7" s="12"/>
      <c r="I7" s="12"/>
      <c r="J7" s="12"/>
      <c r="K7" s="12"/>
    </row>
    <row r="8" spans="1:15" ht="15" customHeight="1">
      <c r="A8" s="354"/>
      <c r="B8" s="354"/>
      <c r="C8" s="499" t="s">
        <v>80</v>
      </c>
      <c r="D8" s="499"/>
      <c r="E8" s="499"/>
      <c r="F8" s="499"/>
      <c r="G8" s="93"/>
      <c r="H8" s="12"/>
      <c r="I8" s="12"/>
      <c r="J8" s="12"/>
      <c r="K8" s="12"/>
    </row>
    <row r="9" spans="1:15" ht="16.5" customHeight="1">
      <c r="A9" s="1"/>
    </row>
    <row r="10" spans="1:15" ht="45" customHeight="1">
      <c r="A10" s="440" t="s">
        <v>693</v>
      </c>
      <c r="B10" s="440"/>
      <c r="C10" s="440"/>
      <c r="D10" s="440"/>
      <c r="E10" s="440"/>
      <c r="F10" s="440"/>
      <c r="G10" s="260"/>
      <c r="K10" s="93"/>
    </row>
    <row r="11" spans="1:15" ht="27.75" customHeight="1">
      <c r="A11" s="440" t="s">
        <v>786</v>
      </c>
      <c r="B11" s="440"/>
      <c r="C11" s="440"/>
      <c r="D11" s="440"/>
      <c r="E11" s="440"/>
      <c r="F11" s="440"/>
      <c r="G11" s="260"/>
      <c r="K11" s="93"/>
    </row>
    <row r="12" spans="1:15" ht="16.5" customHeight="1">
      <c r="A12" s="440" t="s">
        <v>0</v>
      </c>
      <c r="B12" s="440"/>
      <c r="C12" s="440"/>
      <c r="D12" s="440"/>
      <c r="E12" s="440"/>
      <c r="F12" s="440"/>
      <c r="G12" s="260"/>
      <c r="K12" s="93"/>
    </row>
    <row r="13" spans="1:15" ht="15.75" customHeight="1"/>
    <row r="14" spans="1:15" s="44" customFormat="1" ht="54.75" customHeight="1">
      <c r="A14" s="497" t="s">
        <v>718</v>
      </c>
      <c r="B14" s="497"/>
      <c r="C14" s="497"/>
      <c r="D14" s="497"/>
      <c r="E14" s="497"/>
      <c r="F14" s="497"/>
    </row>
    <row r="15" spans="1:15" ht="18.75" customHeight="1" thickBot="1">
      <c r="A15" s="388" t="s">
        <v>794</v>
      </c>
      <c r="B15" s="388"/>
      <c r="C15" s="388"/>
      <c r="D15" s="388"/>
      <c r="E15" s="388"/>
      <c r="F15" s="388"/>
      <c r="G15" s="94"/>
      <c r="H15" s="94"/>
      <c r="I15" s="94"/>
      <c r="J15" s="94"/>
    </row>
    <row r="16" spans="1:15" ht="15" customHeight="1">
      <c r="A16" s="430" t="s">
        <v>1</v>
      </c>
      <c r="B16" s="430" t="s">
        <v>67</v>
      </c>
      <c r="C16" s="433" t="s">
        <v>719</v>
      </c>
      <c r="D16" s="434"/>
      <c r="E16" s="433" t="s">
        <v>2</v>
      </c>
      <c r="F16" s="434"/>
      <c r="J16" s="430" t="s">
        <v>1</v>
      </c>
      <c r="K16" s="430" t="s">
        <v>67</v>
      </c>
      <c r="L16" s="433" t="s">
        <v>673</v>
      </c>
      <c r="M16" s="434"/>
      <c r="N16" s="433" t="s">
        <v>2</v>
      </c>
      <c r="O16" s="434"/>
    </row>
    <row r="17" spans="1:17" ht="15.75" customHeight="1" thickBot="1">
      <c r="A17" s="431"/>
      <c r="B17" s="431"/>
      <c r="C17" s="435"/>
      <c r="D17" s="436"/>
      <c r="E17" s="437"/>
      <c r="F17" s="438"/>
      <c r="J17" s="431"/>
      <c r="K17" s="431"/>
      <c r="L17" s="435"/>
      <c r="M17" s="436"/>
      <c r="N17" s="437"/>
      <c r="O17" s="438"/>
    </row>
    <row r="18" spans="1:17" ht="16.5" thickBot="1">
      <c r="A18" s="432"/>
      <c r="B18" s="432"/>
      <c r="C18" s="437"/>
      <c r="D18" s="438"/>
      <c r="E18" s="95" t="s">
        <v>3</v>
      </c>
      <c r="F18" s="96" t="s">
        <v>4</v>
      </c>
      <c r="J18" s="432"/>
      <c r="K18" s="432"/>
      <c r="L18" s="437"/>
      <c r="M18" s="438"/>
      <c r="N18" s="95" t="s">
        <v>3</v>
      </c>
      <c r="O18" s="96" t="s">
        <v>4</v>
      </c>
    </row>
    <row r="19" spans="1:17" ht="22.7" customHeight="1" thickBot="1">
      <c r="A19" s="97" t="s">
        <v>721</v>
      </c>
      <c r="B19" s="423" t="s">
        <v>723</v>
      </c>
      <c r="C19" s="426" t="s">
        <v>720</v>
      </c>
      <c r="D19" s="427"/>
      <c r="E19" s="106">
        <v>150</v>
      </c>
      <c r="F19" s="106">
        <f>PRODUCT(E19,1.2)</f>
        <v>180</v>
      </c>
      <c r="J19" s="97" t="s">
        <v>270</v>
      </c>
      <c r="K19" s="268" t="s">
        <v>301</v>
      </c>
      <c r="L19" s="426" t="s">
        <v>302</v>
      </c>
      <c r="M19" s="427"/>
      <c r="N19" s="106">
        <v>150.32850000000002</v>
      </c>
      <c r="O19" s="106">
        <v>172.221</v>
      </c>
      <c r="Q19" s="106">
        <v>1.03</v>
      </c>
    </row>
    <row r="20" spans="1:17" ht="22.7" customHeight="1" thickBot="1">
      <c r="A20" s="97" t="s">
        <v>722</v>
      </c>
      <c r="B20" s="425"/>
      <c r="C20" s="267" t="s">
        <v>720</v>
      </c>
      <c r="D20" s="270"/>
      <c r="E20" s="106">
        <v>150</v>
      </c>
      <c r="F20" s="106">
        <f t="shared" ref="F20:F31" si="0">PRODUCT(E20,1.2)</f>
        <v>180</v>
      </c>
      <c r="J20" s="99" t="s">
        <v>303</v>
      </c>
      <c r="K20" s="428" t="s">
        <v>304</v>
      </c>
      <c r="L20" s="419" t="s">
        <v>305</v>
      </c>
      <c r="M20" s="420"/>
      <c r="N20" s="100">
        <v>198.01750000000001</v>
      </c>
      <c r="O20" s="100">
        <v>226.85499999999999</v>
      </c>
    </row>
    <row r="21" spans="1:17" ht="30.75" thickBot="1">
      <c r="A21" s="101" t="s">
        <v>724</v>
      </c>
      <c r="B21" s="423" t="s">
        <v>726</v>
      </c>
      <c r="C21" s="265" t="s">
        <v>720</v>
      </c>
      <c r="D21" s="266"/>
      <c r="E21" s="106">
        <v>150</v>
      </c>
      <c r="F21" s="106">
        <f t="shared" si="0"/>
        <v>180</v>
      </c>
      <c r="J21" s="101" t="s">
        <v>306</v>
      </c>
      <c r="K21" s="429"/>
      <c r="L21" s="421"/>
      <c r="M21" s="422"/>
      <c r="N21" s="100">
        <v>220.00800000000004</v>
      </c>
      <c r="O21" s="100">
        <v>252.048</v>
      </c>
    </row>
    <row r="22" spans="1:17" ht="22.7" customHeight="1" thickBot="1">
      <c r="A22" s="101" t="s">
        <v>725</v>
      </c>
      <c r="B22" s="425"/>
      <c r="C22" s="267" t="s">
        <v>720</v>
      </c>
      <c r="D22" s="270"/>
      <c r="E22" s="106">
        <v>150</v>
      </c>
      <c r="F22" s="106">
        <f t="shared" si="0"/>
        <v>180</v>
      </c>
      <c r="J22" s="97" t="s">
        <v>307</v>
      </c>
      <c r="K22" s="423" t="s">
        <v>308</v>
      </c>
      <c r="L22" s="419" t="s">
        <v>309</v>
      </c>
      <c r="M22" s="420"/>
      <c r="N22" s="100">
        <v>208.00850000000003</v>
      </c>
      <c r="O22" s="100">
        <v>238.30100000000002</v>
      </c>
    </row>
    <row r="23" spans="1:17" ht="22.7" customHeight="1" thickBot="1">
      <c r="A23" s="102" t="s">
        <v>727</v>
      </c>
      <c r="B23" s="423" t="s">
        <v>728</v>
      </c>
      <c r="C23" s="265">
        <v>2</v>
      </c>
      <c r="D23" s="271"/>
      <c r="E23" s="106">
        <v>150</v>
      </c>
      <c r="F23" s="106">
        <f t="shared" si="0"/>
        <v>180</v>
      </c>
      <c r="J23" s="102" t="s">
        <v>229</v>
      </c>
      <c r="K23" s="425"/>
      <c r="L23" s="421"/>
      <c r="M23" s="422"/>
      <c r="N23" s="100">
        <v>228.09350000000003</v>
      </c>
      <c r="O23" s="100">
        <v>261.31099999999998</v>
      </c>
    </row>
    <row r="24" spans="1:17" ht="22.7" customHeight="1" thickBot="1">
      <c r="A24" s="102" t="s">
        <v>729</v>
      </c>
      <c r="B24" s="425"/>
      <c r="C24" s="267">
        <v>2</v>
      </c>
      <c r="D24" s="270"/>
      <c r="E24" s="106">
        <v>150</v>
      </c>
      <c r="F24" s="106">
        <f t="shared" si="0"/>
        <v>180</v>
      </c>
      <c r="J24" s="103" t="s">
        <v>310</v>
      </c>
      <c r="K24" s="423" t="s">
        <v>311</v>
      </c>
      <c r="L24" s="419" t="s">
        <v>312</v>
      </c>
      <c r="M24" s="420"/>
      <c r="N24" s="100">
        <v>149.91650000000001</v>
      </c>
      <c r="O24" s="100">
        <v>171.749</v>
      </c>
    </row>
    <row r="25" spans="1:17" ht="32.25" customHeight="1" thickBot="1">
      <c r="A25" s="101" t="s">
        <v>730</v>
      </c>
      <c r="B25" s="423" t="s">
        <v>733</v>
      </c>
      <c r="C25" s="265">
        <v>2</v>
      </c>
      <c r="D25" s="266"/>
      <c r="E25" s="106">
        <v>150</v>
      </c>
      <c r="F25" s="106">
        <f t="shared" si="0"/>
        <v>180</v>
      </c>
      <c r="J25" s="103" t="s">
        <v>313</v>
      </c>
      <c r="K25" s="424"/>
      <c r="L25" s="421"/>
      <c r="M25" s="422"/>
      <c r="N25" s="100">
        <v>164.23350000000002</v>
      </c>
      <c r="O25" s="100">
        <v>188.15100000000001</v>
      </c>
    </row>
    <row r="26" spans="1:17" ht="30.75" customHeight="1" thickBot="1">
      <c r="A26" s="101" t="s">
        <v>731</v>
      </c>
      <c r="B26" s="424"/>
      <c r="C26" s="267">
        <v>2</v>
      </c>
      <c r="D26" s="264"/>
      <c r="E26" s="106">
        <v>150</v>
      </c>
      <c r="F26" s="106">
        <f t="shared" si="0"/>
        <v>180</v>
      </c>
      <c r="J26" s="103" t="s">
        <v>244</v>
      </c>
      <c r="K26" s="424"/>
      <c r="L26" s="419" t="s">
        <v>314</v>
      </c>
      <c r="M26" s="420"/>
      <c r="N26" s="100">
        <v>205.27900000000002</v>
      </c>
      <c r="O26" s="100">
        <v>235.17400000000001</v>
      </c>
    </row>
    <row r="27" spans="1:17" ht="30.75" thickBot="1">
      <c r="A27" s="101" t="s">
        <v>732</v>
      </c>
      <c r="B27" s="424"/>
      <c r="C27" s="265" t="s">
        <v>720</v>
      </c>
      <c r="D27" s="266"/>
      <c r="E27" s="106">
        <v>150</v>
      </c>
      <c r="F27" s="106">
        <f t="shared" si="0"/>
        <v>180</v>
      </c>
      <c r="J27" s="103" t="s">
        <v>315</v>
      </c>
      <c r="K27" s="425"/>
      <c r="L27" s="421"/>
      <c r="M27" s="422"/>
      <c r="N27" s="100">
        <v>225.77600000000001</v>
      </c>
      <c r="O27" s="100">
        <v>258.65600000000001</v>
      </c>
    </row>
    <row r="28" spans="1:17" ht="30.2" customHeight="1" thickBot="1">
      <c r="A28" s="101" t="s">
        <v>734</v>
      </c>
      <c r="B28" s="425"/>
      <c r="C28" s="439" t="s">
        <v>720</v>
      </c>
      <c r="D28" s="439"/>
      <c r="E28" s="106">
        <v>150</v>
      </c>
      <c r="F28" s="106">
        <f t="shared" si="0"/>
        <v>180</v>
      </c>
      <c r="J28" s="103" t="s">
        <v>316</v>
      </c>
      <c r="K28" s="423" t="s">
        <v>317</v>
      </c>
      <c r="L28" s="426" t="s">
        <v>318</v>
      </c>
      <c r="M28" s="427"/>
      <c r="N28" s="100">
        <v>140.69800000000001</v>
      </c>
      <c r="O28" s="100">
        <v>161.18799999999999</v>
      </c>
    </row>
    <row r="29" spans="1:17" ht="30.75" thickBot="1">
      <c r="A29" s="101" t="s">
        <v>735</v>
      </c>
      <c r="B29" s="423" t="s">
        <v>737</v>
      </c>
      <c r="C29" s="439" t="s">
        <v>720</v>
      </c>
      <c r="D29" s="439"/>
      <c r="E29" s="106">
        <v>150</v>
      </c>
      <c r="F29" s="106">
        <f t="shared" si="0"/>
        <v>180</v>
      </c>
      <c r="J29" s="103" t="s">
        <v>319</v>
      </c>
      <c r="K29" s="424"/>
      <c r="L29" s="426" t="s">
        <v>320</v>
      </c>
      <c r="M29" s="427"/>
      <c r="N29" s="100">
        <v>178.602</v>
      </c>
      <c r="O29" s="100">
        <v>204.61199999999999</v>
      </c>
    </row>
    <row r="30" spans="1:17" ht="30.75" customHeight="1" thickBot="1">
      <c r="A30" s="101" t="s">
        <v>736</v>
      </c>
      <c r="B30" s="425"/>
      <c r="C30" s="439" t="s">
        <v>720</v>
      </c>
      <c r="D30" s="439"/>
      <c r="E30" s="106">
        <v>150</v>
      </c>
      <c r="F30" s="106">
        <f t="shared" si="0"/>
        <v>180</v>
      </c>
      <c r="J30" s="103" t="s">
        <v>664</v>
      </c>
      <c r="K30" s="424"/>
      <c r="L30" s="269" t="s">
        <v>320</v>
      </c>
      <c r="M30" s="269"/>
      <c r="N30" s="100">
        <v>229.53550000000004</v>
      </c>
      <c r="O30" s="100">
        <v>262.96300000000002</v>
      </c>
    </row>
    <row r="31" spans="1:17" ht="35.450000000000003" customHeight="1" thickBot="1">
      <c r="A31" s="101" t="s">
        <v>738</v>
      </c>
      <c r="B31" s="165" t="s">
        <v>739</v>
      </c>
      <c r="C31" s="439" t="s">
        <v>720</v>
      </c>
      <c r="D31" s="439"/>
      <c r="E31" s="100">
        <v>150</v>
      </c>
      <c r="F31" s="100">
        <f t="shared" si="0"/>
        <v>180</v>
      </c>
      <c r="J31" s="103" t="s">
        <v>665</v>
      </c>
      <c r="K31" s="424"/>
      <c r="L31" s="269" t="s">
        <v>320</v>
      </c>
      <c r="M31" s="269"/>
      <c r="N31" s="100">
        <v>216.60900000000001</v>
      </c>
      <c r="O31" s="100">
        <v>248.154</v>
      </c>
    </row>
    <row r="32" spans="1:17" ht="17.25" thickBot="1">
      <c r="A32" s="272"/>
      <c r="B32" s="273"/>
      <c r="C32" s="495"/>
      <c r="D32" s="495"/>
      <c r="E32" s="274"/>
      <c r="F32" s="274"/>
      <c r="J32" s="103" t="s">
        <v>235</v>
      </c>
      <c r="K32" s="424"/>
      <c r="L32" s="426" t="s">
        <v>321</v>
      </c>
      <c r="M32" s="427"/>
      <c r="N32" s="100">
        <v>252.55600000000001</v>
      </c>
      <c r="O32" s="100">
        <v>289.33600000000001</v>
      </c>
    </row>
    <row r="33" spans="1:15" ht="17.25" thickBot="1">
      <c r="A33" s="272"/>
      <c r="B33" s="273"/>
      <c r="C33" s="493"/>
      <c r="D33" s="493"/>
      <c r="E33" s="274"/>
      <c r="F33" s="274"/>
      <c r="J33" s="103" t="s">
        <v>624</v>
      </c>
      <c r="K33" s="424"/>
      <c r="L33" s="414" t="s">
        <v>321</v>
      </c>
      <c r="M33" s="415"/>
      <c r="N33" s="100">
        <v>258.42700000000002</v>
      </c>
      <c r="O33" s="100">
        <v>296.06200000000001</v>
      </c>
    </row>
    <row r="34" spans="1:15" ht="17.25" thickBot="1">
      <c r="A34" s="272"/>
      <c r="B34" s="273"/>
      <c r="C34" s="495"/>
      <c r="D34" s="495"/>
      <c r="E34" s="274"/>
      <c r="F34" s="274"/>
      <c r="J34" s="103" t="s">
        <v>657</v>
      </c>
      <c r="K34" s="424"/>
      <c r="L34" s="262" t="s">
        <v>323</v>
      </c>
      <c r="M34" s="263"/>
      <c r="N34" s="100">
        <v>278.51200000000006</v>
      </c>
      <c r="O34" s="100">
        <v>319.072</v>
      </c>
    </row>
    <row r="35" spans="1:15" ht="17.25" thickBot="1">
      <c r="A35" s="272"/>
      <c r="B35" s="273"/>
      <c r="C35" s="495"/>
      <c r="D35" s="495"/>
      <c r="E35" s="274"/>
      <c r="F35" s="274"/>
      <c r="J35" s="103" t="s">
        <v>658</v>
      </c>
      <c r="K35" s="424"/>
      <c r="L35" s="262" t="s">
        <v>323</v>
      </c>
      <c r="M35" s="263"/>
      <c r="N35" s="100">
        <v>272.53800000000001</v>
      </c>
      <c r="O35" s="100">
        <v>312.22800000000001</v>
      </c>
    </row>
    <row r="36" spans="1:15" ht="17.25" thickBot="1">
      <c r="A36" s="272"/>
      <c r="B36" s="273"/>
      <c r="C36" s="495"/>
      <c r="D36" s="495"/>
      <c r="E36" s="274"/>
      <c r="F36" s="274"/>
      <c r="J36" s="103" t="s">
        <v>322</v>
      </c>
      <c r="K36" s="424"/>
      <c r="L36" s="426" t="s">
        <v>323</v>
      </c>
      <c r="M36" s="427"/>
      <c r="N36" s="100">
        <v>295.71300000000002</v>
      </c>
      <c r="O36" s="100">
        <v>338.77800000000002</v>
      </c>
    </row>
    <row r="37" spans="1:15" ht="17.25" thickBot="1">
      <c r="A37" s="272"/>
      <c r="B37" s="273"/>
      <c r="C37" s="493"/>
      <c r="D37" s="493"/>
      <c r="E37" s="274"/>
      <c r="F37" s="274"/>
      <c r="J37" s="103" t="s">
        <v>634</v>
      </c>
      <c r="K37" s="425"/>
      <c r="L37" s="414" t="s">
        <v>323</v>
      </c>
      <c r="M37" s="415"/>
      <c r="N37" s="100">
        <v>301.68700000000007</v>
      </c>
      <c r="O37" s="100">
        <v>345.62200000000001</v>
      </c>
    </row>
    <row r="38" spans="1:15" ht="17.45" customHeight="1" thickBot="1">
      <c r="A38" s="272"/>
      <c r="B38" s="496"/>
      <c r="C38" s="495"/>
      <c r="D38" s="495"/>
      <c r="E38" s="274"/>
      <c r="F38" s="274"/>
      <c r="J38" s="103" t="s">
        <v>324</v>
      </c>
      <c r="K38" s="423" t="s">
        <v>325</v>
      </c>
      <c r="L38" s="419" t="s">
        <v>318</v>
      </c>
      <c r="M38" s="420"/>
      <c r="N38" s="100">
        <v>130.86150000000001</v>
      </c>
      <c r="O38" s="100">
        <v>149.91900000000001</v>
      </c>
    </row>
    <row r="39" spans="1:15" ht="17.25" thickBot="1">
      <c r="A39" s="272"/>
      <c r="B39" s="496"/>
      <c r="C39" s="495"/>
      <c r="D39" s="495"/>
      <c r="E39" s="274"/>
      <c r="F39" s="274"/>
      <c r="J39" s="103" t="s">
        <v>232</v>
      </c>
      <c r="K39" s="424"/>
      <c r="L39" s="421"/>
      <c r="M39" s="422"/>
      <c r="N39" s="100">
        <v>103.87550000000002</v>
      </c>
      <c r="O39" s="100">
        <v>119.003</v>
      </c>
    </row>
    <row r="40" spans="1:15" ht="17.25" thickBot="1">
      <c r="A40" s="275"/>
      <c r="B40" s="496"/>
      <c r="C40" s="493"/>
      <c r="D40" s="493"/>
      <c r="E40" s="274"/>
      <c r="F40" s="274"/>
      <c r="J40" s="104" t="s">
        <v>326</v>
      </c>
      <c r="K40" s="425"/>
      <c r="L40" s="414" t="s">
        <v>327</v>
      </c>
      <c r="M40" s="415"/>
      <c r="N40" s="177">
        <v>157.64150000000001</v>
      </c>
      <c r="O40" s="177">
        <v>180.59900000000002</v>
      </c>
    </row>
    <row r="41" spans="1:15" ht="17.45" customHeight="1" thickBot="1">
      <c r="A41" s="275"/>
      <c r="B41" s="494"/>
      <c r="C41" s="495"/>
      <c r="D41" s="495"/>
      <c r="E41" s="274"/>
      <c r="F41" s="274"/>
      <c r="J41" s="104" t="s">
        <v>251</v>
      </c>
      <c r="K41" s="416" t="s">
        <v>328</v>
      </c>
      <c r="L41" s="419" t="s">
        <v>329</v>
      </c>
      <c r="M41" s="420"/>
      <c r="N41" s="177">
        <v>179.32300000000004</v>
      </c>
      <c r="O41" s="177">
        <v>205.43800000000002</v>
      </c>
    </row>
    <row r="42" spans="1:15" ht="17.25" thickBot="1">
      <c r="A42" s="275"/>
      <c r="B42" s="494"/>
      <c r="C42" s="495"/>
      <c r="D42" s="495"/>
      <c r="E42" s="274"/>
      <c r="F42" s="274"/>
      <c r="J42" s="104" t="s">
        <v>330</v>
      </c>
      <c r="K42" s="417"/>
      <c r="L42" s="421"/>
      <c r="M42" s="422"/>
      <c r="N42" s="177">
        <v>189.72600000000003</v>
      </c>
      <c r="O42" s="177">
        <v>217.35599999999999</v>
      </c>
    </row>
    <row r="43" spans="1:15" ht="17.25" thickBot="1">
      <c r="A43" s="275"/>
      <c r="B43" s="494"/>
      <c r="C43" s="495"/>
      <c r="D43" s="495"/>
      <c r="E43" s="274"/>
      <c r="F43" s="274"/>
      <c r="J43" s="104" t="s">
        <v>253</v>
      </c>
      <c r="K43" s="417"/>
      <c r="L43" s="419" t="s">
        <v>331</v>
      </c>
      <c r="M43" s="420"/>
      <c r="N43" s="177">
        <v>198.01750000000001</v>
      </c>
      <c r="O43" s="177">
        <v>226.85499999999999</v>
      </c>
    </row>
    <row r="44" spans="1:15" ht="17.25" thickBot="1">
      <c r="A44" s="275"/>
      <c r="B44" s="494"/>
      <c r="C44" s="495"/>
      <c r="D44" s="495"/>
      <c r="E44" s="274"/>
      <c r="F44" s="274"/>
      <c r="J44" s="104" t="s">
        <v>332</v>
      </c>
      <c r="K44" s="418"/>
      <c r="L44" s="421"/>
      <c r="M44" s="422"/>
      <c r="N44" s="177">
        <v>208.52350000000001</v>
      </c>
      <c r="O44" s="177">
        <v>238.89100000000002</v>
      </c>
    </row>
    <row r="45" spans="1:15" ht="17.45" customHeight="1" thickBot="1">
      <c r="A45" s="275"/>
      <c r="B45" s="494"/>
      <c r="C45" s="495"/>
      <c r="D45" s="495"/>
      <c r="E45" s="274"/>
      <c r="F45" s="274"/>
      <c r="J45" s="104" t="s">
        <v>118</v>
      </c>
      <c r="K45" s="416" t="s">
        <v>333</v>
      </c>
      <c r="L45" s="419" t="s">
        <v>334</v>
      </c>
      <c r="M45" s="420"/>
      <c r="N45" s="177">
        <v>230.77150000000003</v>
      </c>
      <c r="O45" s="177">
        <v>264.37900000000002</v>
      </c>
    </row>
    <row r="46" spans="1:15" ht="17.25" thickBot="1">
      <c r="A46" s="275"/>
      <c r="B46" s="494"/>
      <c r="C46" s="495"/>
      <c r="D46" s="495"/>
      <c r="E46" s="274"/>
      <c r="F46" s="274"/>
      <c r="J46" s="104" t="s">
        <v>335</v>
      </c>
      <c r="K46" s="417"/>
      <c r="L46" s="421"/>
      <c r="M46" s="422"/>
      <c r="N46" s="177">
        <v>206.30900000000003</v>
      </c>
      <c r="O46" s="177">
        <v>236.35400000000001</v>
      </c>
    </row>
    <row r="47" spans="1:15" ht="17.25" thickBot="1">
      <c r="A47" s="275"/>
      <c r="B47" s="494"/>
      <c r="C47" s="493"/>
      <c r="D47" s="493"/>
      <c r="E47" s="274"/>
      <c r="F47" s="274"/>
      <c r="J47" s="104" t="s">
        <v>111</v>
      </c>
      <c r="K47" s="417"/>
      <c r="L47" s="414" t="s">
        <v>334</v>
      </c>
      <c r="M47" s="415"/>
      <c r="N47" s="177">
        <v>312.29599999999999</v>
      </c>
      <c r="O47" s="177">
        <v>357.77599999999995</v>
      </c>
    </row>
    <row r="48" spans="1:15" ht="17.25" thickBot="1">
      <c r="A48" s="275"/>
      <c r="B48" s="494"/>
      <c r="C48" s="493"/>
      <c r="D48" s="493"/>
      <c r="E48" s="274"/>
      <c r="F48" s="274"/>
      <c r="J48" s="104" t="s">
        <v>113</v>
      </c>
      <c r="K48" s="417"/>
      <c r="L48" s="414" t="s">
        <v>336</v>
      </c>
      <c r="M48" s="415"/>
      <c r="N48" s="177">
        <v>270.22050000000002</v>
      </c>
      <c r="O48" s="177">
        <v>309.57300000000004</v>
      </c>
    </row>
    <row r="49" spans="1:15" ht="17.25" thickBot="1">
      <c r="A49" s="275"/>
      <c r="B49" s="494"/>
      <c r="C49" s="493"/>
      <c r="D49" s="493"/>
      <c r="E49" s="274"/>
      <c r="F49" s="274"/>
      <c r="J49" s="104" t="s">
        <v>115</v>
      </c>
      <c r="K49" s="418"/>
      <c r="L49" s="414" t="s">
        <v>337</v>
      </c>
      <c r="M49" s="415"/>
      <c r="N49" s="177">
        <v>269.19050000000004</v>
      </c>
      <c r="O49" s="177">
        <v>308.39300000000003</v>
      </c>
    </row>
    <row r="50" spans="1:15" ht="17.25" thickBot="1">
      <c r="A50" s="275"/>
      <c r="B50" s="261"/>
      <c r="C50" s="493"/>
      <c r="D50" s="493"/>
      <c r="E50" s="274"/>
      <c r="F50" s="274"/>
      <c r="J50" s="104" t="s">
        <v>272</v>
      </c>
      <c r="K50" s="86" t="s">
        <v>338</v>
      </c>
      <c r="L50" s="414" t="s">
        <v>339</v>
      </c>
      <c r="M50" s="415"/>
      <c r="N50" s="177">
        <v>220.00800000000004</v>
      </c>
      <c r="O50" s="177">
        <v>252.048</v>
      </c>
    </row>
    <row r="51" spans="1:15" ht="17.25" thickBot="1">
      <c r="A51" s="275"/>
      <c r="B51" s="261"/>
      <c r="C51" s="493"/>
      <c r="D51" s="493"/>
      <c r="E51" s="274"/>
      <c r="F51" s="274"/>
      <c r="J51" s="104" t="s">
        <v>340</v>
      </c>
      <c r="K51" s="86" t="s">
        <v>341</v>
      </c>
      <c r="L51" s="414" t="s">
        <v>342</v>
      </c>
      <c r="M51" s="415"/>
      <c r="N51" s="177">
        <v>214.85800000000003</v>
      </c>
      <c r="O51" s="177">
        <v>246.14800000000002</v>
      </c>
    </row>
    <row r="52" spans="1:15">
      <c r="A52" s="4"/>
      <c r="B52" s="4"/>
      <c r="C52" s="4"/>
      <c r="D52" s="4"/>
      <c r="E52" s="4"/>
      <c r="F52" s="276"/>
    </row>
    <row r="53" spans="1:15">
      <c r="A53" s="105"/>
      <c r="B53" s="277"/>
      <c r="C53" s="4"/>
      <c r="D53" s="4"/>
      <c r="E53" s="4"/>
      <c r="F53" s="276"/>
    </row>
    <row r="54" spans="1:15">
      <c r="A54" s="105"/>
      <c r="B54" s="277"/>
      <c r="C54" s="4"/>
      <c r="D54" s="4"/>
      <c r="E54" s="4"/>
      <c r="F54" s="276"/>
    </row>
  </sheetData>
  <mergeCells count="79">
    <mergeCell ref="A10:F10"/>
    <mergeCell ref="A11:F11"/>
    <mergeCell ref="A12:F12"/>
    <mergeCell ref="A14:F14"/>
    <mergeCell ref="A1:G1"/>
    <mergeCell ref="A2:G2"/>
    <mergeCell ref="A3:F3"/>
    <mergeCell ref="A4:B8"/>
    <mergeCell ref="C4:G4"/>
    <mergeCell ref="C5:G5"/>
    <mergeCell ref="C6:G6"/>
    <mergeCell ref="C7:G7"/>
    <mergeCell ref="C8:F8"/>
    <mergeCell ref="A15:F15"/>
    <mergeCell ref="J16:J18"/>
    <mergeCell ref="K16:K18"/>
    <mergeCell ref="L16:M18"/>
    <mergeCell ref="N16:O17"/>
    <mergeCell ref="A16:A18"/>
    <mergeCell ref="B16:B18"/>
    <mergeCell ref="C16:D18"/>
    <mergeCell ref="E16:F17"/>
    <mergeCell ref="C19:D19"/>
    <mergeCell ref="L19:M19"/>
    <mergeCell ref="K24:K27"/>
    <mergeCell ref="L24:M25"/>
    <mergeCell ref="L26:M27"/>
    <mergeCell ref="K20:K21"/>
    <mergeCell ref="L20:M21"/>
    <mergeCell ref="K22:K23"/>
    <mergeCell ref="L22:M23"/>
    <mergeCell ref="C28:D28"/>
    <mergeCell ref="K28:K37"/>
    <mergeCell ref="L28:M28"/>
    <mergeCell ref="C29:D29"/>
    <mergeCell ref="L29:M29"/>
    <mergeCell ref="C30:D30"/>
    <mergeCell ref="C31:D31"/>
    <mergeCell ref="C32:D32"/>
    <mergeCell ref="L32:M32"/>
    <mergeCell ref="C33:D33"/>
    <mergeCell ref="L33:M33"/>
    <mergeCell ref="C34:D34"/>
    <mergeCell ref="C35:D35"/>
    <mergeCell ref="C36:D36"/>
    <mergeCell ref="L36:M36"/>
    <mergeCell ref="C37:D37"/>
    <mergeCell ref="L37:M37"/>
    <mergeCell ref="B38:B40"/>
    <mergeCell ref="C38:D39"/>
    <mergeCell ref="K38:K40"/>
    <mergeCell ref="L38:M39"/>
    <mergeCell ref="C40:D40"/>
    <mergeCell ref="L40:M40"/>
    <mergeCell ref="L48:M48"/>
    <mergeCell ref="C49:D49"/>
    <mergeCell ref="L49:M49"/>
    <mergeCell ref="B41:B44"/>
    <mergeCell ref="C41:D42"/>
    <mergeCell ref="K41:K44"/>
    <mergeCell ref="L41:M42"/>
    <mergeCell ref="C43:D44"/>
    <mergeCell ref="L43:M44"/>
    <mergeCell ref="C50:D50"/>
    <mergeCell ref="L50:M50"/>
    <mergeCell ref="C51:D51"/>
    <mergeCell ref="L51:M51"/>
    <mergeCell ref="B19:B20"/>
    <mergeCell ref="B21:B22"/>
    <mergeCell ref="B23:B24"/>
    <mergeCell ref="B25:B28"/>
    <mergeCell ref="B29:B30"/>
    <mergeCell ref="B45:B49"/>
    <mergeCell ref="C45:D46"/>
    <mergeCell ref="K45:K49"/>
    <mergeCell ref="L45:M46"/>
    <mergeCell ref="C47:D47"/>
    <mergeCell ref="L47:M47"/>
    <mergeCell ref="C48:D48"/>
  </mergeCells>
  <pageMargins left="0.7" right="0.7" top="0.75" bottom="0.75" header="0.3" footer="0.3"/>
  <pageSetup paperSize="9" scale="77" orientation="portrait" r:id="rId1"/>
  <colBreaks count="1" manualBreakCount="1">
    <brk id="6" max="1048575" man="1"/>
  </colBreaks>
  <legacyDrawing r:id="rId2"/>
  <oleObjects>
    <oleObject progId="CorelDraw.Graphic.9" shapeId="15361" r:id="rId3"/>
    <oleObject progId="CorelDraw.Graphic.9" shapeId="15362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отеч. дисковые</vt:lpstr>
      <vt:lpstr>отеч. бар. накладки</vt:lpstr>
      <vt:lpstr>комплекты бар.накл.</vt:lpstr>
      <vt:lpstr>фрикц.накл.</vt:lpstr>
      <vt:lpstr>для автобусов</vt:lpstr>
      <vt:lpstr>бар.накл.зарубеж.</vt:lpstr>
      <vt:lpstr>прочие</vt:lpstr>
      <vt:lpstr>квадроциклы</vt:lpstr>
      <vt:lpstr>бар.накл.зарубеж.!Область_печати</vt:lpstr>
      <vt:lpstr>'отеч. бар. накладки'!Область_печати</vt:lpstr>
      <vt:lpstr>'отеч. дисковые'!Область_печати</vt:lpstr>
      <vt:lpstr>фрикц.накл.!Область_печати</vt:lpstr>
    </vt:vector>
  </TitlesOfParts>
  <Company>TENSOR_CORP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Владелец</cp:lastModifiedBy>
  <cp:lastPrinted>2018-12-11T06:51:53Z</cp:lastPrinted>
  <dcterms:created xsi:type="dcterms:W3CDTF">2013-12-18T05:11:27Z</dcterms:created>
  <dcterms:modified xsi:type="dcterms:W3CDTF">2019-01-09T09:35:06Z</dcterms:modified>
</cp:coreProperties>
</file>